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MLC\Event List_Tracking_ Prosposed event\2016\"/>
    </mc:Choice>
  </mc:AlternateContent>
  <bookViews>
    <workbookView xWindow="0" yWindow="0" windowWidth="17895" windowHeight="9465" activeTab="1"/>
  </bookViews>
  <sheets>
    <sheet name="Year Overview" sheetId="8" r:id="rId1"/>
    <sheet name="Master Calendar" sheetId="6" r:id="rId2"/>
    <sheet name="Possible Host Locations" sheetId="3" r:id="rId3"/>
    <sheet name="Requested Events" sheetId="5" r:id="rId4"/>
    <sheet name="Event Request Form" sheetId="7" r:id="rId5"/>
  </sheets>
  <definedNames>
    <definedName name="_xlnm._FilterDatabase" localSheetId="1" hidden="1">'Master Calendar'!$A$3:$S$3</definedName>
    <definedName name="_xlnm.Print_Area" localSheetId="4">'Event Request Form'!$A$1:$K$26</definedName>
  </definedNames>
  <calcPr calcId="152511"/>
</workbook>
</file>

<file path=xl/calcChain.xml><?xml version="1.0" encoding="utf-8"?>
<calcChain xmlns="http://schemas.openxmlformats.org/spreadsheetml/2006/main">
  <c r="B12" i="6" l="1"/>
  <c r="C12" i="8"/>
  <c r="U4" i="6"/>
  <c r="V4" i="6"/>
  <c r="AC4" i="6"/>
  <c r="U6" i="6"/>
  <c r="V6" i="6"/>
  <c r="AC6" i="6"/>
</calcChain>
</file>

<file path=xl/sharedStrings.xml><?xml version="1.0" encoding="utf-8"?>
<sst xmlns="http://schemas.openxmlformats.org/spreadsheetml/2006/main" count="322" uniqueCount="267">
  <si>
    <t>Possible Host Locations</t>
  </si>
  <si>
    <t>Company</t>
  </si>
  <si>
    <t>Contact Name</t>
  </si>
  <si>
    <t xml:space="preserve">Location </t>
  </si>
  <si>
    <t>How many they can accommodate</t>
  </si>
  <si>
    <t>Volkswagon</t>
  </si>
  <si>
    <t>Stacy Makela</t>
  </si>
  <si>
    <t>Auburn Hills</t>
  </si>
  <si>
    <t>Cummins Bridgeway</t>
  </si>
  <si>
    <t>Jessica Chapman</t>
  </si>
  <si>
    <t>New Hudson</t>
  </si>
  <si>
    <t>Muskegon Mercy</t>
  </si>
  <si>
    <t>Cynthia Seaver</t>
  </si>
  <si>
    <t>Muskegon</t>
  </si>
  <si>
    <t>Velocity</t>
  </si>
  <si>
    <t>Sterling Heights</t>
  </si>
  <si>
    <t>Ottawa County</t>
  </si>
  <si>
    <t>Shannon McGoran</t>
  </si>
  <si>
    <t>West Olive</t>
  </si>
  <si>
    <t>DTE Energy</t>
  </si>
  <si>
    <t>Amway</t>
  </si>
  <si>
    <t>Kelly Jasperse</t>
  </si>
  <si>
    <t>Ada</t>
  </si>
  <si>
    <t>Emergent BioSolutions?</t>
  </si>
  <si>
    <t>Jerry Browne?</t>
  </si>
  <si>
    <t>ELGA Credit Union</t>
  </si>
  <si>
    <t>Allison McCarty</t>
  </si>
  <si>
    <t>Burton</t>
  </si>
  <si>
    <t>Demmer Center</t>
  </si>
  <si>
    <t>Jim Manley</t>
  </si>
  <si>
    <t>Lansing</t>
  </si>
  <si>
    <t>Detroit Deisel</t>
  </si>
  <si>
    <t>Michelle Swelnis</t>
  </si>
  <si>
    <t>Detroit</t>
  </si>
  <si>
    <t>U of M</t>
  </si>
  <si>
    <t>Matt Potoff</t>
  </si>
  <si>
    <t>Ann Arbor</t>
  </si>
  <si>
    <t>Alligance Health</t>
  </si>
  <si>
    <t>Jennifer Mitchell</t>
  </si>
  <si>
    <t>Applied Imaging</t>
  </si>
  <si>
    <t>Bert Smith</t>
  </si>
  <si>
    <t>Dan Vermeesch</t>
  </si>
  <si>
    <t>Grand Rapids</t>
  </si>
  <si>
    <t>Micron Manufacturing</t>
  </si>
  <si>
    <t>Zingermans</t>
  </si>
  <si>
    <t>Tom Root</t>
  </si>
  <si>
    <t>Brembo North America</t>
  </si>
  <si>
    <t>Jason Woodard</t>
  </si>
  <si>
    <t>Consumers Energy</t>
  </si>
  <si>
    <t>Nicole Beson</t>
  </si>
  <si>
    <t>Dickinson Press</t>
  </si>
  <si>
    <t>Dave Kippen</t>
  </si>
  <si>
    <t>Lansing?</t>
  </si>
  <si>
    <t>Graphic Packaging International</t>
  </si>
  <si>
    <t>Patrick Johnson</t>
  </si>
  <si>
    <t>Grand Rapids Fire Dept.</t>
  </si>
  <si>
    <t>Brad Brown</t>
  </si>
  <si>
    <t>Herman Miller Healthcare</t>
  </si>
  <si>
    <t>Andrea Born</t>
  </si>
  <si>
    <t>Henry Ford Wyandotte Hospital</t>
  </si>
  <si>
    <t>Jennifer Burkett</t>
  </si>
  <si>
    <t>Wyandotte</t>
  </si>
  <si>
    <t>Haworth</t>
  </si>
  <si>
    <t>Richard Whitman</t>
  </si>
  <si>
    <t>Hope Network</t>
  </si>
  <si>
    <t>Jason Todd</t>
  </si>
  <si>
    <t>KCE Consulting LLC</t>
  </si>
  <si>
    <t>Robert Simonis</t>
  </si>
  <si>
    <t>L3 Strategies</t>
  </si>
  <si>
    <t>Heidi Naperala</t>
  </si>
  <si>
    <t>Lansing Ophthalmology</t>
  </si>
  <si>
    <t>Patricia Bielby</t>
  </si>
  <si>
    <t>Lean Fox Solutions</t>
  </si>
  <si>
    <t>Todd Sperl</t>
  </si>
  <si>
    <t>Lean Learning Center</t>
  </si>
  <si>
    <t>Bill Artzberger</t>
  </si>
  <si>
    <t>LeanCor</t>
  </si>
  <si>
    <t>Kevin vonGrabe</t>
  </si>
  <si>
    <t>Masco</t>
  </si>
  <si>
    <t>Brad Hanpeter</t>
  </si>
  <si>
    <t>MetaOps</t>
  </si>
  <si>
    <t>Ron Crabtree</t>
  </si>
  <si>
    <t>Metron Integrated Health Systems</t>
  </si>
  <si>
    <t>Mark Piersma</t>
  </si>
  <si>
    <t>Michigan Technological University</t>
  </si>
  <si>
    <t>Theresa Coleman-Kaiser</t>
  </si>
  <si>
    <t>United Way of the Lakeshore</t>
  </si>
  <si>
    <t>Christine Robere</t>
  </si>
  <si>
    <t>Steelcase</t>
  </si>
  <si>
    <t>Richard Doorn</t>
  </si>
  <si>
    <t>Spectrum</t>
  </si>
  <si>
    <t>Jenny Babcock</t>
  </si>
  <si>
    <t>RBS Citizens/Charter One Bank</t>
  </si>
  <si>
    <t>Sarah Rice</t>
  </si>
  <si>
    <t>Plante Moran</t>
  </si>
  <si>
    <t>David Womack</t>
  </si>
  <si>
    <t>Oaklawn Hospital</t>
  </si>
  <si>
    <t>Jane Jones</t>
  </si>
  <si>
    <t>Email Address</t>
  </si>
  <si>
    <t>additional use of lean tools and practices</t>
  </si>
  <si>
    <t>Case studies</t>
  </si>
  <si>
    <t>Leadership</t>
  </si>
  <si>
    <t>Six Sigma side of things versus the lean side of things.</t>
  </si>
  <si>
    <t>1. Skillful Negotiation. 2. How to lead a team 3. How to sell lean to any level of organization</t>
  </si>
  <si>
    <t>Teaching for Beginners</t>
  </si>
  <si>
    <t>Lean courses for certification</t>
  </si>
  <si>
    <t>Topic</t>
  </si>
  <si>
    <t>Presenter/Host</t>
  </si>
  <si>
    <t>Location</t>
  </si>
  <si>
    <t>EC Lead</t>
  </si>
  <si>
    <t>Board Member For Welcome</t>
  </si>
  <si>
    <t>Event Support</t>
  </si>
  <si>
    <t xml:space="preserve">Skymark software company </t>
  </si>
  <si>
    <t>Virtual Pull Systems</t>
  </si>
  <si>
    <t>Process Mapping 101 and Process Design</t>
  </si>
  <si>
    <t>Networking Event: Dinner meeting for EC in Lansing</t>
  </si>
  <si>
    <t>Lean Assessment “ Presenter Debra Levantrosser 1st Q 2015 in Ann Arbor/South Lyon and in 2nd Q 2015 in UP</t>
  </si>
  <si>
    <t>After hours Lean networking (Clarke – “lean” wine tasting)</t>
  </si>
  <si>
    <t>Detroit Diesel: Contact Michelle Swelnis</t>
  </si>
  <si>
    <t>Events on safety: Mike Taubitz and Jessica Jannaman 3rd Quarter 2015</t>
  </si>
  <si>
    <t>Six Thinking Hats? Dennis Sergent or Amelia Brown</t>
  </si>
  <si>
    <t>A3 Thinking</t>
  </si>
  <si>
    <t>Oakland University  MSU: student project presentations</t>
  </si>
  <si>
    <t>How to kick off a problem solving program</t>
  </si>
  <si>
    <t>Survey</t>
  </si>
  <si>
    <t>Number of Requests</t>
  </si>
  <si>
    <t>Idea I.D.</t>
  </si>
  <si>
    <t>Category</t>
  </si>
  <si>
    <t>Topic Details</t>
  </si>
  <si>
    <t>Customer</t>
  </si>
  <si>
    <t>Business Segment</t>
  </si>
  <si>
    <t>Healthcare</t>
  </si>
  <si>
    <t>Problem Solving</t>
  </si>
  <si>
    <t>Method of Request</t>
  </si>
  <si>
    <t>MLC Point of Contact</t>
  </si>
  <si>
    <t>Month</t>
  </si>
  <si>
    <t>Speaker Gifts</t>
  </si>
  <si>
    <t>Host  Gift</t>
  </si>
  <si>
    <t>Safety</t>
  </si>
  <si>
    <t>Attendance Fill Rate</t>
  </si>
  <si>
    <t>Refreshments</t>
  </si>
  <si>
    <t>Lean Tools</t>
  </si>
  <si>
    <t>Six Sigma/Lean</t>
  </si>
  <si>
    <t>Lean</t>
  </si>
  <si>
    <t xml:space="preserve">Lean </t>
  </si>
  <si>
    <t>Benchmarking</t>
  </si>
  <si>
    <t>Leadership Forum for C-suite</t>
  </si>
  <si>
    <t>Scholar</t>
  </si>
  <si>
    <t>Lean Journey</t>
  </si>
  <si>
    <t>Benchmarking at Hayworth (Renae` or Andrea Born), Steelcase (Renae`), Denso (Debra), TRW Automotive (Phil), Ford Rouge Plant (Howard), American Axle (Les), Lazy-Boy, Dart Container (Mason), Petoskey Plastics (Petoskey), Fabrikal (Kalamazoo), Stryker (Kalamazoo), Innovation Lab (Allen Park), Fitzpatrick Manufacturing (Sterling Heights), Grand Haven Stamping (Grand Haven)</t>
  </si>
  <si>
    <t>Networking</t>
  </si>
  <si>
    <t>Follow Up Needed</t>
  </si>
  <si>
    <t>Event Budget</t>
  </si>
  <si>
    <t>Actual Expense</t>
  </si>
  <si>
    <t>Profit (Loss)</t>
  </si>
  <si>
    <t>MLC Events Committee Work Request</t>
  </si>
  <si>
    <t>EC Lead:</t>
  </si>
  <si>
    <t># of EC Support Needed:</t>
  </si>
  <si>
    <t>Category of Event:</t>
  </si>
  <si>
    <t>Topic:</t>
  </si>
  <si>
    <t>Event Date:</t>
  </si>
  <si>
    <t>Event Time:</t>
  </si>
  <si>
    <t>Location Address:</t>
  </si>
  <si>
    <t>Target Attendance:</t>
  </si>
  <si>
    <t>Number of Trainers/Presenters:</t>
  </si>
  <si>
    <t>Will you be providing refreshements and/or lunch:</t>
  </si>
  <si>
    <t>Events Committee Members Only:</t>
  </si>
  <si>
    <t>EC Support Members:</t>
  </si>
  <si>
    <t>Is there appropriate support for this event:    Yes / No</t>
  </si>
  <si>
    <t>Is the speaker form completed:</t>
  </si>
  <si>
    <t>Is there a PPT:</t>
  </si>
  <si>
    <t>Copy Received:</t>
  </si>
  <si>
    <t>other items deemed necessary for project tracking (i.e. - PDCA standard work, social media, etc.</t>
  </si>
  <si>
    <t>Date</t>
  </si>
  <si>
    <t>End Time</t>
  </si>
  <si>
    <t xml:space="preserve">Event Success  </t>
  </si>
  <si>
    <t>Value of MLC</t>
  </si>
  <si>
    <t xml:space="preserve">Likeliness to Refer </t>
  </si>
  <si>
    <t>Event Feedback Percentage</t>
  </si>
  <si>
    <t>Revenue</t>
  </si>
  <si>
    <t>events hosted by companies that have great stories,
both successful and maybe lessons learned from bumpy roads along their Continuous Improvement/Lean
journeys. Going to see their facilities/business and how they use CI in their own work would be greatly beneficial. Plant tours</t>
  </si>
  <si>
    <t>Healthcare examples/case studies</t>
  </si>
  <si>
    <t>Event Participant</t>
  </si>
  <si>
    <t>Job Instruction</t>
  </si>
  <si>
    <t>Teaching adults in the workplace</t>
  </si>
  <si>
    <t>Office Lean</t>
  </si>
  <si>
    <t>Go see examples like Steelcase, Meijers, Kellogg's</t>
  </si>
  <si>
    <t>Internship</t>
  </si>
  <si>
    <t>Management System to improve safety culture</t>
  </si>
  <si>
    <t>Pettibone</t>
  </si>
  <si>
    <t>Red Bead Experiment</t>
  </si>
  <si>
    <t>Mercy Health Muskegon, Director of Process Excellence</t>
  </si>
  <si>
    <t>Cynthia L. Seaver
seavercl@mercyhealth.com
231-638-6055 - C
231-672-3831 - O</t>
  </si>
  <si>
    <t>2016 MLC Events Master Calendar</t>
  </si>
  <si>
    <t>Event Type Definitions:</t>
  </si>
  <si>
    <t>Lean Series</t>
  </si>
  <si>
    <t>Webinars</t>
  </si>
  <si>
    <t>Conferences</t>
  </si>
  <si>
    <t>Gemba Walks</t>
  </si>
  <si>
    <t>Lean Story</t>
  </si>
  <si>
    <t>Year End</t>
  </si>
  <si>
    <t>Educational</t>
  </si>
  <si>
    <t>Sequential Lean training &amp; Bronze Certification prep series</t>
  </si>
  <si>
    <t xml:space="preserve">An event aimed at teaching a lean tool or concept. </t>
  </si>
  <si>
    <t xml:space="preserve">An event hosted virtually. Most likely educatioinal </t>
  </si>
  <si>
    <t>Targeted time for larger audiences to participate in break out sessions</t>
  </si>
  <si>
    <t>An event where at least 50% of the time is spend "on the floor"</t>
  </si>
  <si>
    <t>???</t>
  </si>
  <si>
    <t>An event where the host presents a story of their Lean progression</t>
  </si>
  <si>
    <t>An event where the prime focus is participant interaction with each other</t>
  </si>
  <si>
    <t>Celebration of the year! Could be any topic</t>
  </si>
  <si>
    <t>Short Definition</t>
  </si>
  <si>
    <t>Yearly Frequency:</t>
  </si>
  <si>
    <t>Total</t>
  </si>
  <si>
    <t>-</t>
  </si>
  <si>
    <t>Start Time</t>
  </si>
  <si>
    <r>
      <t>Scott Raffaelli</t>
    </r>
    <r>
      <rPr>
        <sz val="12"/>
        <color rgb="FF000000"/>
        <rFont val="Arial"/>
        <family val="2"/>
      </rPr>
      <t xml:space="preserve"> </t>
    </r>
    <r>
      <rPr>
        <b/>
        <sz val="12"/>
        <color rgb="FF000000"/>
        <rFont val="Arial"/>
        <family val="2"/>
      </rPr>
      <t>|</t>
    </r>
    <r>
      <rPr>
        <sz val="12"/>
        <color rgb="FF000000"/>
        <rFont val="Arial"/>
        <family val="2"/>
      </rPr>
      <t xml:space="preserve"> </t>
    </r>
    <r>
      <rPr>
        <i/>
        <sz val="12"/>
        <color rgb="FF000000"/>
        <rFont val="Arial"/>
        <family val="2"/>
      </rPr>
      <t>Plant Manager
Pettibone, LLC | Heavy Equipment Group
P 906.353.4834 | M 906.395.6566
sraffaelli@pettiboneheg.com</t>
    </r>
  </si>
  <si>
    <t>Health Care Symp</t>
  </si>
  <si>
    <t>Donna</t>
  </si>
  <si>
    <t>Jerry</t>
  </si>
  <si>
    <t>Vera/Kate &amp; Team</t>
  </si>
  <si>
    <t>Rob</t>
  </si>
  <si>
    <t>Brad Brown - Planning Captain
616-304-9260
bbrown@grcity.us</t>
  </si>
  <si>
    <t>GRFD Regional Training Center
1101 Monroe Ave NW
Grand Rapids, MI 49503</t>
  </si>
  <si>
    <t>Policy Deployment Gemba</t>
  </si>
  <si>
    <t>Gemba at Pettibone</t>
  </si>
  <si>
    <t xml:space="preserve">Lean and High Reliability in Healthcare </t>
  </si>
  <si>
    <t>?</t>
  </si>
  <si>
    <t>Rob/Dave</t>
  </si>
  <si>
    <t>Jennen McNally possible presenter. 
Location unknown?</t>
  </si>
  <si>
    <t>Spectrum Health 648 Monroe Avenue NW, Grand Rapids, MI 49503</t>
  </si>
  <si>
    <t>Symposium: Multiple Presenters.  Spectrum Health: Sponsor and Host</t>
  </si>
  <si>
    <t>Lauren</t>
  </si>
  <si>
    <t>Host</t>
  </si>
  <si>
    <t>Total # of Registration Spots Available</t>
  </si>
  <si>
    <t>Total # of Host Spots and Speakers</t>
  </si>
  <si>
    <t>Total # of MLC Volunteers</t>
  </si>
  <si>
    <t>Actual Attendance without Volunteers</t>
  </si>
  <si>
    <t>Maximum Registration Capacity</t>
  </si>
  <si>
    <t>Actual Attendance: Includes all registrants less MLC Volunteers</t>
  </si>
  <si>
    <t xml:space="preserve">MLC Volunteers Defined as: MLC Coordinator,  Event Leads, MLC Board Member, Planning Committee Volunteers (needed for larger symposiums or events). Attend at no cost and are not counted in Maximum Registration Capacity  and Actual Attendance </t>
  </si>
  <si>
    <t>For what purpose are we generating and collecting this data</t>
  </si>
  <si>
    <t>Some data are created as requirements. Other data are the "what's so" of the event</t>
  </si>
  <si>
    <t xml:space="preserve">What questions are we attempting to answer? </t>
  </si>
  <si>
    <t>Are there data for those questions?</t>
  </si>
  <si>
    <t>These categories could be interpreted as overlapping</t>
  </si>
  <si>
    <t>- Attended, Registered</t>
  </si>
  <si>
    <t>- Attended, Not Registered</t>
  </si>
  <si>
    <t>- Registered, Did not Attend with notice</t>
  </si>
  <si>
    <t>- Registered, Did not attend without notice</t>
  </si>
  <si>
    <t>- Attended, Replacement for Registered</t>
  </si>
  <si>
    <t>Planned v Actual</t>
  </si>
  <si>
    <t>"Stop" is recorded when the meeting Facilitator says, "Thank you for coming. Good-bye."</t>
  </si>
  <si>
    <t>Total Capacity should include volunteers who will be in the room(s)</t>
  </si>
  <si>
    <t xml:space="preserve">Multiple purposes for use of this number will produce different counts. Do we need to know the maximum for: </t>
  </si>
  <si>
    <t>- Food/refreshment requirements. Who gets to eat will determine this. Speaker, participants, volunteers. Also host org. if they are sharing in food or refreshments.</t>
  </si>
  <si>
    <t>- Presenter limit may be different from room capacity.</t>
  </si>
  <si>
    <t>- Gemba walks may have a safety or timing constraint.</t>
  </si>
  <si>
    <t>Distinctions could be made based upon:
- Activity type
- Meeting format
- Intended outcomes</t>
  </si>
  <si>
    <t>Data for Presenter/Host: (for Host info is for primary contact)
- Lname
- Fname
- Email address, primary
- Phone, primary
- Organization
- Presentation or Event title
- Bio
- Photo
- Presentation/event exec. Summary</t>
  </si>
  <si>
    <t>Actual will be something such as</t>
  </si>
  <si>
    <t>- Room seating max? Attendees, volunteers, host organization participants all need to be included</t>
  </si>
  <si>
    <t>Maximum Registration Capacity defined as : Determined by Speaker/Host or Room Capacity</t>
  </si>
  <si>
    <t>Total # of Host Spots determined by Registration Matrix or if outlier by approval of EC Committee. Total # of Speakers Determined by Event Lead or Planning Committee</t>
  </si>
  <si>
    <t>Total # of Registration Spots Available as Defined as:  Total Number of spots MLC Coordinator can open for registration and not to exceed due to room capacity</t>
  </si>
  <si>
    <t>No. of volunteers, promised</t>
  </si>
  <si>
    <t>No. of volunteers, at event (counted after the event Starts)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</si>
</sst>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d/yy\ h:mm\ AM/PM;@"/>
    <numFmt numFmtId="165" formatCode="0.0%"/>
    <numFmt numFmtId="166" formatCode="[$-409]mmmm\ d\,\ yyyy;@"/>
    <numFmt numFmtId="167" formatCode="[$-409]h:mm\ AM/PM;@"/>
  </numFmts>
  <fonts count="21" x14ac:knownFonts="1">
    <font>
      <sz val="11"/>
      <color theme="1"/>
      <name val="Calibri"/>
      <family val="2"/>
      <scheme val="minor"/>
    </font>
    <font>
      <sz val="14"/>
      <name val="Calibri"/>
      <family val="2"/>
    </font>
    <font>
      <b/>
      <u/>
      <sz val="12"/>
      <color theme="1"/>
      <name val="Arial"/>
      <family val="2"/>
    </font>
    <font>
      <b/>
      <sz val="12"/>
      <color theme="1"/>
      <name val="Arial"/>
      <family val="2"/>
    </font>
    <font>
      <sz val="12"/>
      <color theme="1"/>
      <name val="Arial"/>
      <family val="2"/>
    </font>
    <font>
      <sz val="11"/>
      <color theme="1"/>
      <name val="Calibri"/>
      <family val="2"/>
      <scheme val="minor"/>
    </font>
    <font>
      <sz val="12"/>
      <color theme="1"/>
      <name val="Calibri"/>
      <family val="2"/>
      <scheme val="minor"/>
    </font>
    <font>
      <b/>
      <u/>
      <sz val="16"/>
      <color theme="0"/>
      <name val="Calibri"/>
      <family val="2"/>
      <scheme val="minor"/>
    </font>
    <font>
      <sz val="12"/>
      <color theme="1"/>
      <name val="Calibri"/>
      <family val="2"/>
    </font>
    <font>
      <sz val="22"/>
      <color theme="1"/>
      <name val="Calibri"/>
      <family val="2"/>
      <scheme val="minor"/>
    </font>
    <font>
      <sz val="14"/>
      <name val="Calibri"/>
      <family val="2"/>
      <scheme val="minor"/>
    </font>
    <font>
      <b/>
      <sz val="11"/>
      <color theme="1"/>
      <name val="Calibri"/>
      <family val="2"/>
      <scheme val="minor"/>
    </font>
    <font>
      <u/>
      <sz val="11"/>
      <color theme="10"/>
      <name val="Calibri"/>
      <family val="2"/>
      <scheme val="minor"/>
    </font>
    <font>
      <sz val="12"/>
      <color rgb="FF1F497D"/>
      <name val="Calibri"/>
      <family val="2"/>
    </font>
    <font>
      <b/>
      <sz val="12"/>
      <color rgb="FF000000"/>
      <name val="Arial"/>
      <family val="2"/>
    </font>
    <font>
      <sz val="12"/>
      <color rgb="FF000000"/>
      <name val="Arial"/>
      <family val="2"/>
    </font>
    <font>
      <i/>
      <sz val="12"/>
      <color rgb="FF000000"/>
      <name val="Arial"/>
      <family val="2"/>
    </font>
    <font>
      <u/>
      <sz val="12"/>
      <color theme="10"/>
      <name val="Calibri"/>
      <family val="2"/>
      <scheme val="minor"/>
    </font>
    <font>
      <b/>
      <sz val="12"/>
      <color rgb="FFFF0000"/>
      <name val="Calibri"/>
      <family val="2"/>
      <scheme val="minor"/>
    </font>
    <font>
      <b/>
      <u/>
      <sz val="12"/>
      <color theme="0"/>
      <name val="Calibri"/>
      <family val="2"/>
      <scheme val="minor"/>
    </font>
    <font>
      <b/>
      <u/>
      <sz val="16"/>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9" fontId="5"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cellStyleXfs>
  <cellXfs count="73">
    <xf numFmtId="0" fontId="0" fillId="0" borderId="0" xfId="0"/>
    <xf numFmtId="0" fontId="3" fillId="0" borderId="1" xfId="0" applyFont="1" applyBorder="1" applyAlignment="1">
      <alignment horizontal="center"/>
    </xf>
    <xf numFmtId="0" fontId="4" fillId="0" borderId="1" xfId="0" applyFont="1" applyBorder="1"/>
    <xf numFmtId="0" fontId="4" fillId="0" borderId="1" xfId="0" applyFont="1" applyFill="1" applyBorder="1"/>
    <xf numFmtId="0" fontId="6" fillId="0" borderId="1" xfId="0" applyFont="1" applyBorder="1" applyAlignment="1">
      <alignment wrapText="1"/>
    </xf>
    <xf numFmtId="0" fontId="6" fillId="0" borderId="1" xfId="0" applyNumberFormat="1" applyFont="1" applyBorder="1" applyAlignment="1">
      <alignment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7" fillId="3"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165" fontId="0" fillId="0" borderId="0" xfId="1" applyNumberFormat="1" applyFont="1" applyAlignment="1">
      <alignment horizontal="center" vertical="center"/>
    </xf>
    <xf numFmtId="0" fontId="0" fillId="0" borderId="0" xfId="0" applyAlignment="1">
      <alignment horizontal="center" vertical="center"/>
    </xf>
    <xf numFmtId="0" fontId="6" fillId="0" borderId="1" xfId="0" applyNumberFormat="1" applyFont="1" applyBorder="1" applyAlignment="1">
      <alignment horizontal="center" vertical="center" wrapText="1"/>
    </xf>
    <xf numFmtId="0" fontId="0" fillId="0" borderId="1" xfId="0" applyBorder="1"/>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8" xfId="0" applyBorder="1"/>
    <xf numFmtId="0" fontId="6" fillId="0" borderId="2" xfId="0" applyFont="1" applyBorder="1" applyAlignment="1">
      <alignment horizontal="center" vertical="center" wrapText="1"/>
    </xf>
    <xf numFmtId="0" fontId="0" fillId="0" borderId="3" xfId="0" applyBorder="1"/>
    <xf numFmtId="0" fontId="6" fillId="0" borderId="7" xfId="0" applyFont="1" applyBorder="1" applyAlignment="1">
      <alignment horizontal="center" vertical="center" wrapText="1"/>
    </xf>
    <xf numFmtId="0" fontId="6" fillId="0" borderId="7" xfId="0" applyFont="1" applyBorder="1" applyAlignment="1">
      <alignment wrapText="1"/>
    </xf>
    <xf numFmtId="0" fontId="0" fillId="0" borderId="7" xfId="0" applyBorder="1"/>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44" fontId="0" fillId="0" borderId="0" xfId="2" applyFont="1" applyAlignment="1">
      <alignment horizontal="center" vertical="center"/>
    </xf>
    <xf numFmtId="44" fontId="11" fillId="0" borderId="0" xfId="2" applyFont="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wrapText="1"/>
    </xf>
    <xf numFmtId="0" fontId="6" fillId="0" borderId="0" xfId="0" applyFont="1" applyBorder="1" applyAlignment="1">
      <alignment vertical="center" wrapText="1"/>
    </xf>
    <xf numFmtId="0" fontId="0" fillId="0" borderId="0" xfId="0" applyBorder="1"/>
    <xf numFmtId="0" fontId="0" fillId="0" borderId="0" xfId="0" applyAlignment="1">
      <alignment horizontal="center" vertical="center"/>
    </xf>
    <xf numFmtId="166" fontId="6" fillId="0" borderId="1" xfId="0"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wrapText="1"/>
    </xf>
    <xf numFmtId="166" fontId="6" fillId="0" borderId="7" xfId="0" applyNumberFormat="1" applyFont="1" applyFill="1" applyBorder="1" applyAlignment="1">
      <alignment horizontal="center" vertical="center" wrapText="1"/>
    </xf>
    <xf numFmtId="167" fontId="6" fillId="0" borderId="7"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11" fillId="0" borderId="0" xfId="0" applyFont="1"/>
    <xf numFmtId="0" fontId="0" fillId="0" borderId="0" xfId="0" applyAlignment="1">
      <alignment horizontal="center"/>
    </xf>
    <xf numFmtId="0" fontId="11" fillId="0" borderId="0" xfId="0" applyFont="1" applyAlignment="1">
      <alignment horizontal="center"/>
    </xf>
    <xf numFmtId="164" fontId="6" fillId="0" borderId="1" xfId="0" applyNumberFormat="1" applyFont="1" applyFill="1" applyBorder="1" applyAlignment="1">
      <alignment horizontal="center" vertical="center" wrapText="1"/>
    </xf>
    <xf numFmtId="16"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20" fontId="6" fillId="0"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7" fontId="6" fillId="0" borderId="7" xfId="0" applyNumberFormat="1" applyFont="1" applyFill="1" applyBorder="1" applyAlignment="1">
      <alignment horizontal="center" vertical="center" textRotation="90" wrapText="1"/>
    </xf>
    <xf numFmtId="17" fontId="6" fillId="0" borderId="5" xfId="0" applyNumberFormat="1" applyFont="1" applyFill="1" applyBorder="1" applyAlignment="1">
      <alignment horizontal="center" vertical="center" textRotation="90" wrapText="1"/>
    </xf>
    <xf numFmtId="164"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16" fontId="6" fillId="4" borderId="1" xfId="0" applyNumberFormat="1" applyFont="1" applyFill="1" applyBorder="1" applyAlignment="1">
      <alignment horizontal="center" vertical="center" wrapText="1"/>
    </xf>
    <xf numFmtId="20" fontId="6" fillId="4" borderId="1" xfId="0" applyNumberFormat="1" applyFont="1" applyFill="1" applyBorder="1" applyAlignment="1">
      <alignment horizontal="center" vertical="center" wrapText="1"/>
    </xf>
    <xf numFmtId="0" fontId="9" fillId="0" borderId="0" xfId="0" applyFont="1" applyAlignment="1">
      <alignment horizontal="center"/>
    </xf>
    <xf numFmtId="0" fontId="0" fillId="0" borderId="0" xfId="0" applyAlignment="1">
      <alignment vertical="top"/>
    </xf>
    <xf numFmtId="0" fontId="18" fillId="0" borderId="0" xfId="0" applyFont="1" applyAlignment="1">
      <alignment vertical="top" wrapText="1"/>
    </xf>
    <xf numFmtId="0" fontId="0" fillId="0" borderId="0" xfId="0" applyAlignment="1">
      <alignment wrapText="1"/>
    </xf>
    <xf numFmtId="0" fontId="6" fillId="0" borderId="1"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4"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7" fillId="0" borderId="1" xfId="3" applyFont="1" applyFill="1" applyBorder="1" applyAlignment="1">
      <alignment horizontal="left" vertical="center" wrapText="1"/>
    </xf>
    <xf numFmtId="0" fontId="6" fillId="0" borderId="1" xfId="3" applyFont="1" applyFill="1" applyBorder="1" applyAlignment="1">
      <alignment horizontal="left" vertical="center" wrapText="1"/>
    </xf>
    <xf numFmtId="0" fontId="8"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9" fillId="3" borderId="0"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0" fillId="0" borderId="0" xfId="0" applyAlignment="1">
      <alignment vertical="top" wrapText="1"/>
    </xf>
    <xf numFmtId="0" fontId="0" fillId="0" borderId="0" xfId="0" quotePrefix="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17" fontId="6" fillId="0" borderId="7" xfId="0" applyNumberFormat="1" applyFont="1" applyFill="1" applyBorder="1" applyAlignment="1">
      <alignment horizontal="center" vertical="center" textRotation="90" wrapText="1"/>
    </xf>
    <xf numFmtId="17" fontId="6" fillId="0" borderId="5" xfId="0" applyNumberFormat="1" applyFont="1" applyFill="1" applyBorder="1" applyAlignment="1">
      <alignment horizontal="center" vertical="center" textRotation="90" wrapText="1"/>
    </xf>
    <xf numFmtId="0" fontId="9" fillId="0" borderId="0" xfId="0" applyFont="1" applyAlignment="1">
      <alignment horizontal="center"/>
    </xf>
    <xf numFmtId="0" fontId="2" fillId="0" borderId="1" xfId="0" applyFont="1" applyBorder="1" applyAlignment="1">
      <alignment horizontal="center"/>
    </xf>
  </cellXfs>
  <cellStyles count="4">
    <cellStyle name="Currency" xfId="2" builtinId="4"/>
    <cellStyle name="Hyperlink" xfId="3" builtinId="8"/>
    <cellStyle name="Normal" xfId="0" builtinId="0"/>
    <cellStyle name="Percent" xfId="1" builtinId="5"/>
  </cellStyles>
  <dxfs count="14">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auto="1"/>
        <name val="Calibri"/>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2" name="Table2" displayName="Table2" ref="A1:I28" totalsRowShown="0" headerRowDxfId="13" dataDxfId="11" headerRowBorderDxfId="12" tableBorderDxfId="10" totalsRowBorderDxfId="9">
  <autoFilter ref="A1:I28"/>
  <tableColumns count="9">
    <tableColumn id="1" name="Idea I.D." dataDxfId="8"/>
    <tableColumn id="2" name="Category" dataDxfId="7"/>
    <tableColumn id="3" name="Topic Details" dataDxfId="6"/>
    <tableColumn id="4" name="Number of Requests" dataDxfId="5"/>
    <tableColumn id="5" name="Customer" dataDxfId="4"/>
    <tableColumn id="6" name="Business Segment" dataDxfId="3"/>
    <tableColumn id="7" name="Method of Request" dataDxfId="2"/>
    <tableColumn id="8" name="MLC Point of Contact" dataDxfId="1"/>
    <tableColumn id="9" name="Follow Up Needed" dataDxfId="0"/>
  </tableColumns>
  <tableStyleInfo name="TableStyleMedium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9" sqref="C9"/>
    </sheetView>
  </sheetViews>
  <sheetFormatPr defaultRowHeight="15" x14ac:dyDescent="0.25"/>
  <cols>
    <col min="1" max="1" width="21.7109375" customWidth="1"/>
    <col min="2" max="2" width="70.28515625" customWidth="1"/>
    <col min="3" max="3" width="18" style="38" customWidth="1"/>
  </cols>
  <sheetData>
    <row r="1" spans="1:4" x14ac:dyDescent="0.25">
      <c r="A1" s="37" t="s">
        <v>194</v>
      </c>
    </row>
    <row r="2" spans="1:4" x14ac:dyDescent="0.25">
      <c r="A2" s="37" t="s">
        <v>127</v>
      </c>
      <c r="B2" s="37" t="s">
        <v>211</v>
      </c>
      <c r="C2" s="38" t="s">
        <v>212</v>
      </c>
    </row>
    <row r="3" spans="1:4" x14ac:dyDescent="0.25">
      <c r="A3" t="s">
        <v>195</v>
      </c>
      <c r="B3" t="s">
        <v>202</v>
      </c>
      <c r="C3" s="38">
        <v>5</v>
      </c>
    </row>
    <row r="4" spans="1:4" x14ac:dyDescent="0.25">
      <c r="A4" t="s">
        <v>201</v>
      </c>
      <c r="B4" t="s">
        <v>203</v>
      </c>
      <c r="C4" s="38">
        <v>2</v>
      </c>
    </row>
    <row r="5" spans="1:4" x14ac:dyDescent="0.25">
      <c r="A5" t="s">
        <v>196</v>
      </c>
      <c r="B5" t="s">
        <v>204</v>
      </c>
      <c r="C5" s="38" t="s">
        <v>214</v>
      </c>
    </row>
    <row r="6" spans="1:4" x14ac:dyDescent="0.25">
      <c r="A6" t="s">
        <v>197</v>
      </c>
      <c r="B6" t="s">
        <v>205</v>
      </c>
      <c r="C6" s="38">
        <v>2</v>
      </c>
    </row>
    <row r="7" spans="1:4" x14ac:dyDescent="0.25">
      <c r="A7" t="s">
        <v>198</v>
      </c>
      <c r="B7" t="s">
        <v>206</v>
      </c>
      <c r="C7" s="38">
        <v>3</v>
      </c>
    </row>
    <row r="8" spans="1:4" x14ac:dyDescent="0.25">
      <c r="A8" t="s">
        <v>145</v>
      </c>
      <c r="B8" t="s">
        <v>207</v>
      </c>
      <c r="C8" s="38" t="s">
        <v>214</v>
      </c>
    </row>
    <row r="9" spans="1:4" x14ac:dyDescent="0.25">
      <c r="A9" t="s">
        <v>199</v>
      </c>
      <c r="B9" t="s">
        <v>208</v>
      </c>
      <c r="C9" s="38">
        <v>2</v>
      </c>
    </row>
    <row r="10" spans="1:4" x14ac:dyDescent="0.25">
      <c r="A10" t="s">
        <v>150</v>
      </c>
      <c r="B10" t="s">
        <v>209</v>
      </c>
      <c r="C10" s="38">
        <v>2</v>
      </c>
    </row>
    <row r="11" spans="1:4" x14ac:dyDescent="0.25">
      <c r="A11" t="s">
        <v>200</v>
      </c>
      <c r="B11" t="s">
        <v>210</v>
      </c>
      <c r="C11" s="38">
        <v>1</v>
      </c>
    </row>
    <row r="12" spans="1:4" x14ac:dyDescent="0.25">
      <c r="C12" s="39">
        <f>SUM(C3:C11)</f>
        <v>17</v>
      </c>
      <c r="D12"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7"/>
  <sheetViews>
    <sheetView tabSelected="1" zoomScale="85" zoomScaleNormal="85" zoomScalePageLayoutView="50" workbookViewId="0">
      <pane xSplit="1" ySplit="3" topLeftCell="K16" activePane="bottomRight" state="frozen"/>
      <selection pane="topRight" activeCell="B1" sqref="B1"/>
      <selection pane="bottomLeft" activeCell="A3" sqref="A3"/>
      <selection pane="bottomRight" activeCell="M3" sqref="M3"/>
    </sheetView>
  </sheetViews>
  <sheetFormatPr defaultRowHeight="15" x14ac:dyDescent="0.25"/>
  <cols>
    <col min="1" max="1" width="10.42578125" bestFit="1" customWidth="1"/>
    <col min="2" max="2" width="18.42578125" customWidth="1"/>
    <col min="3" max="3" width="42.85546875" customWidth="1"/>
    <col min="4" max="4" width="25.140625" bestFit="1" customWidth="1"/>
    <col min="5" max="5" width="25" customWidth="1"/>
    <col min="6" max="6" width="17.5703125" customWidth="1"/>
    <col min="7" max="7" width="11.42578125" customWidth="1"/>
    <col min="8" max="8" width="19.7109375" customWidth="1"/>
    <col min="9" max="9" width="28.85546875" customWidth="1"/>
    <col min="10" max="10" width="23.28515625" customWidth="1"/>
    <col min="11" max="11" width="22.7109375" customWidth="1"/>
    <col min="12" max="12" width="19.28515625" customWidth="1"/>
    <col min="13" max="13" width="25" customWidth="1"/>
    <col min="14" max="14" width="48.5703125" customWidth="1"/>
    <col min="15" max="15" width="39.42578125" customWidth="1"/>
    <col min="16" max="16" width="22.140625" bestFit="1" customWidth="1"/>
    <col min="17" max="17" width="14.7109375" bestFit="1" customWidth="1"/>
    <col min="18" max="18" width="12.140625" customWidth="1"/>
    <col min="19" max="19" width="15.42578125" bestFit="1" customWidth="1"/>
    <col min="20" max="20" width="22.28515625" customWidth="1"/>
    <col min="21" max="25" width="18.140625" customWidth="1"/>
    <col min="26" max="26" width="19.140625" bestFit="1" customWidth="1"/>
    <col min="27" max="27" width="15.140625" bestFit="1" customWidth="1"/>
    <col min="28" max="28" width="15" bestFit="1" customWidth="1"/>
    <col min="29" max="29" width="17.28515625" bestFit="1" customWidth="1"/>
  </cols>
  <sheetData>
    <row r="1" spans="1:32" ht="28.5" x14ac:dyDescent="0.45">
      <c r="A1" s="71" t="s">
        <v>193</v>
      </c>
      <c r="B1" s="71"/>
      <c r="C1" s="71"/>
      <c r="D1" s="71"/>
      <c r="E1" s="71"/>
      <c r="F1" s="71"/>
      <c r="G1" s="71"/>
      <c r="H1" s="71"/>
      <c r="I1" s="71"/>
      <c r="J1" s="71"/>
      <c r="K1" s="71"/>
      <c r="L1" s="71"/>
      <c r="M1" s="71"/>
      <c r="N1" s="71"/>
      <c r="O1" s="71"/>
      <c r="P1" s="71"/>
      <c r="Q1" s="71"/>
      <c r="R1" s="71"/>
    </row>
    <row r="2" spans="1:32" ht="28.5" x14ac:dyDescent="0.45">
      <c r="A2" s="51"/>
      <c r="B2" s="51"/>
      <c r="C2" s="51"/>
      <c r="D2" s="51"/>
      <c r="E2" s="51"/>
      <c r="F2" s="51"/>
      <c r="G2" s="51"/>
      <c r="H2" s="51"/>
      <c r="I2" s="51"/>
      <c r="J2" s="51"/>
      <c r="K2" s="51"/>
      <c r="L2" s="51"/>
      <c r="M2" s="51"/>
      <c r="N2" s="51"/>
      <c r="O2" s="51"/>
      <c r="P2" s="51"/>
      <c r="Q2" s="51"/>
      <c r="R2" s="51"/>
    </row>
    <row r="3" spans="1:32" s="54" customFormat="1" ht="84" x14ac:dyDescent="0.25">
      <c r="A3" s="8" t="s">
        <v>135</v>
      </c>
      <c r="B3" s="64" t="s">
        <v>127</v>
      </c>
      <c r="C3" s="8" t="s">
        <v>106</v>
      </c>
      <c r="D3" s="8" t="s">
        <v>173</v>
      </c>
      <c r="E3" s="8" t="s">
        <v>109</v>
      </c>
      <c r="F3" s="8" t="s">
        <v>111</v>
      </c>
      <c r="G3" s="64" t="s">
        <v>215</v>
      </c>
      <c r="H3" s="64" t="s">
        <v>174</v>
      </c>
      <c r="I3" s="64" t="s">
        <v>238</v>
      </c>
      <c r="J3" s="8" t="s">
        <v>235</v>
      </c>
      <c r="K3" s="64" t="s">
        <v>236</v>
      </c>
      <c r="L3" s="64" t="s">
        <v>234</v>
      </c>
      <c r="M3" s="64" t="s">
        <v>237</v>
      </c>
      <c r="N3" s="8" t="s">
        <v>107</v>
      </c>
      <c r="O3" s="8" t="s">
        <v>108</v>
      </c>
      <c r="P3" s="8" t="s">
        <v>110</v>
      </c>
      <c r="Q3" s="63" t="s">
        <v>140</v>
      </c>
      <c r="R3" s="8" t="s">
        <v>137</v>
      </c>
      <c r="S3" s="8" t="s">
        <v>136</v>
      </c>
      <c r="T3" s="10"/>
      <c r="U3" s="8" t="s">
        <v>139</v>
      </c>
      <c r="V3" s="8" t="s">
        <v>178</v>
      </c>
      <c r="W3" s="8" t="s">
        <v>175</v>
      </c>
      <c r="X3" s="8" t="s">
        <v>176</v>
      </c>
      <c r="Y3" s="8" t="s">
        <v>177</v>
      </c>
      <c r="Z3" s="8" t="s">
        <v>152</v>
      </c>
      <c r="AA3" s="8" t="s">
        <v>179</v>
      </c>
      <c r="AB3" s="8" t="s">
        <v>153</v>
      </c>
      <c r="AC3" s="8" t="s">
        <v>154</v>
      </c>
      <c r="AD3" s="8"/>
      <c r="AE3" s="8"/>
      <c r="AF3" s="8"/>
    </row>
    <row r="4" spans="1:32" ht="39.75" customHeight="1" x14ac:dyDescent="0.25">
      <c r="A4" s="45">
        <v>42370</v>
      </c>
      <c r="B4" s="40" t="s">
        <v>198</v>
      </c>
      <c r="C4" s="55" t="s">
        <v>145</v>
      </c>
      <c r="D4" s="32"/>
      <c r="E4" s="9" t="s">
        <v>218</v>
      </c>
      <c r="F4" s="9"/>
      <c r="G4" s="33"/>
      <c r="H4" s="33"/>
      <c r="I4" s="9"/>
      <c r="J4" s="9"/>
      <c r="K4" s="9"/>
      <c r="L4" s="9"/>
      <c r="M4" s="9"/>
      <c r="P4" s="9"/>
      <c r="Q4" s="9"/>
      <c r="R4" s="9"/>
      <c r="S4" s="9"/>
      <c r="U4" s="11" t="e">
        <f>M4/I4</f>
        <v>#DIV/0!</v>
      </c>
      <c r="V4" s="11" t="e">
        <f>#REF!/M4</f>
        <v>#REF!</v>
      </c>
      <c r="W4" s="11"/>
      <c r="X4" s="11"/>
      <c r="Y4" s="11"/>
      <c r="Z4" s="25"/>
      <c r="AA4" s="25"/>
      <c r="AB4" s="25"/>
      <c r="AC4" s="26">
        <f t="shared" ref="AC4:AC6" si="0">AA4-AB4</f>
        <v>0</v>
      </c>
      <c r="AD4" s="12"/>
      <c r="AE4" s="12"/>
      <c r="AF4" s="12"/>
    </row>
    <row r="5" spans="1:32" ht="66" customHeight="1" x14ac:dyDescent="0.25">
      <c r="A5" s="46"/>
      <c r="B5" s="40" t="s">
        <v>198</v>
      </c>
      <c r="C5" s="56" t="s">
        <v>225</v>
      </c>
      <c r="D5" s="34">
        <v>42411</v>
      </c>
      <c r="E5" s="36" t="s">
        <v>218</v>
      </c>
      <c r="F5" s="36"/>
      <c r="G5" s="35"/>
      <c r="H5" s="35"/>
      <c r="I5" s="36"/>
      <c r="J5" s="36"/>
      <c r="K5" s="36"/>
      <c r="L5" s="36"/>
      <c r="M5" s="36">
        <v>20</v>
      </c>
      <c r="N5" s="58" t="s">
        <v>216</v>
      </c>
      <c r="O5" s="61" t="s">
        <v>189</v>
      </c>
      <c r="P5" s="9"/>
      <c r="Q5" s="9"/>
      <c r="R5" s="36">
        <v>1</v>
      </c>
      <c r="S5" s="36"/>
      <c r="U5" s="11"/>
      <c r="V5" s="11"/>
      <c r="W5" s="11"/>
      <c r="X5" s="11"/>
      <c r="Y5" s="11"/>
      <c r="Z5" s="25"/>
      <c r="AA5" s="25"/>
      <c r="AB5" s="25"/>
      <c r="AC5" s="26"/>
      <c r="AD5" s="31"/>
      <c r="AE5" s="31"/>
      <c r="AF5" s="31"/>
    </row>
    <row r="6" spans="1:32" ht="46.15" customHeight="1" x14ac:dyDescent="0.25">
      <c r="A6" s="69">
        <v>42430</v>
      </c>
      <c r="B6" s="40" t="s">
        <v>201</v>
      </c>
      <c r="C6" s="56" t="s">
        <v>190</v>
      </c>
      <c r="D6" s="34"/>
      <c r="E6" s="36" t="s">
        <v>219</v>
      </c>
      <c r="F6" s="36"/>
      <c r="G6" s="35"/>
      <c r="H6" s="35"/>
      <c r="I6" s="36"/>
      <c r="J6" s="36"/>
      <c r="K6" s="36"/>
      <c r="L6" s="36"/>
      <c r="M6" s="36"/>
      <c r="N6" s="59" t="s">
        <v>192</v>
      </c>
      <c r="O6" s="62" t="s">
        <v>191</v>
      </c>
      <c r="P6" s="9"/>
      <c r="Q6" s="9"/>
      <c r="R6" s="36"/>
      <c r="S6" s="36"/>
      <c r="U6" s="11" t="e">
        <f>M6/I6</f>
        <v>#DIV/0!</v>
      </c>
      <c r="V6" s="11" t="e">
        <f>#REF!/M6</f>
        <v>#REF!</v>
      </c>
      <c r="W6" s="11"/>
      <c r="X6" s="11"/>
      <c r="Y6" s="11"/>
      <c r="Z6" s="25"/>
      <c r="AA6" s="25"/>
      <c r="AB6" s="25"/>
      <c r="AC6" s="26">
        <f t="shared" si="0"/>
        <v>0</v>
      </c>
      <c r="AD6" s="12"/>
      <c r="AE6" s="12"/>
      <c r="AF6" s="12"/>
    </row>
    <row r="7" spans="1:32" ht="46.15" customHeight="1" x14ac:dyDescent="0.25">
      <c r="A7" s="70"/>
      <c r="B7" s="40" t="s">
        <v>201</v>
      </c>
      <c r="C7" s="56" t="s">
        <v>226</v>
      </c>
      <c r="D7" s="34" t="s">
        <v>227</v>
      </c>
      <c r="E7" s="36" t="s">
        <v>228</v>
      </c>
      <c r="F7" s="36"/>
      <c r="G7" s="35"/>
      <c r="H7" s="35"/>
      <c r="I7" s="36"/>
      <c r="J7" s="36"/>
      <c r="K7" s="36"/>
      <c r="L7" s="36"/>
      <c r="M7" s="36"/>
      <c r="N7" s="60" t="s">
        <v>229</v>
      </c>
      <c r="O7" s="62"/>
      <c r="P7" s="9"/>
      <c r="Q7" s="9"/>
      <c r="R7" s="36"/>
      <c r="S7" s="36"/>
      <c r="U7" s="11"/>
      <c r="V7" s="11"/>
      <c r="W7" s="11"/>
      <c r="X7" s="11"/>
      <c r="Y7" s="11"/>
      <c r="Z7" s="25"/>
      <c r="AA7" s="25"/>
      <c r="AB7" s="25"/>
      <c r="AC7" s="26"/>
      <c r="AD7" s="31"/>
      <c r="AE7" s="31"/>
      <c r="AF7" s="31"/>
    </row>
    <row r="8" spans="1:32" ht="46.15" customHeight="1" x14ac:dyDescent="0.25">
      <c r="A8" s="69">
        <v>42461</v>
      </c>
      <c r="B8" s="40" t="s">
        <v>198</v>
      </c>
      <c r="C8" s="55" t="s">
        <v>224</v>
      </c>
      <c r="D8" s="41">
        <v>42482</v>
      </c>
      <c r="E8" s="9" t="s">
        <v>221</v>
      </c>
      <c r="F8" s="9"/>
      <c r="G8" s="43">
        <v>0.625</v>
      </c>
      <c r="H8" s="43">
        <v>0.70833333333333337</v>
      </c>
      <c r="I8" s="9">
        <v>32</v>
      </c>
      <c r="J8" s="9"/>
      <c r="K8" s="9"/>
      <c r="L8" s="9"/>
      <c r="M8" s="9"/>
      <c r="N8" s="55" t="s">
        <v>222</v>
      </c>
      <c r="O8" s="55" t="s">
        <v>223</v>
      </c>
      <c r="P8" s="9"/>
      <c r="Q8" s="9"/>
      <c r="R8" s="9"/>
      <c r="S8" s="9"/>
    </row>
    <row r="9" spans="1:32" ht="46.15" customHeight="1" x14ac:dyDescent="0.25">
      <c r="A9" s="70"/>
      <c r="B9" s="44"/>
      <c r="C9" s="55"/>
      <c r="D9" s="9"/>
      <c r="E9" s="9"/>
      <c r="F9" s="9"/>
      <c r="G9" s="9"/>
      <c r="H9" s="9"/>
      <c r="I9" s="9"/>
      <c r="J9" s="9"/>
      <c r="K9" s="9"/>
      <c r="L9" s="9"/>
      <c r="M9" s="9"/>
      <c r="N9" s="55"/>
      <c r="O9" s="55"/>
      <c r="P9" s="9"/>
      <c r="Q9" s="9"/>
      <c r="R9" s="9"/>
      <c r="S9" s="9"/>
    </row>
    <row r="10" spans="1:32" ht="46.15" customHeight="1" x14ac:dyDescent="0.25">
      <c r="A10" s="69">
        <v>42491</v>
      </c>
      <c r="B10" s="47" t="s">
        <v>197</v>
      </c>
      <c r="C10" s="57" t="s">
        <v>217</v>
      </c>
      <c r="D10" s="49">
        <v>42144</v>
      </c>
      <c r="E10" s="48" t="s">
        <v>220</v>
      </c>
      <c r="F10" s="48" t="s">
        <v>232</v>
      </c>
      <c r="G10" s="50">
        <v>0.375</v>
      </c>
      <c r="H10" s="50">
        <v>0.16666666666666666</v>
      </c>
      <c r="I10" s="48">
        <v>60</v>
      </c>
      <c r="J10" s="48">
        <v>23</v>
      </c>
      <c r="K10" s="48">
        <v>6</v>
      </c>
      <c r="L10" s="48">
        <v>37</v>
      </c>
      <c r="M10" s="48"/>
      <c r="N10" s="57" t="s">
        <v>231</v>
      </c>
      <c r="O10" s="57" t="s">
        <v>230</v>
      </c>
      <c r="P10" s="48"/>
      <c r="Q10" s="48" t="s">
        <v>233</v>
      </c>
      <c r="R10" s="48">
        <v>1</v>
      </c>
      <c r="S10" s="48">
        <v>13</v>
      </c>
    </row>
    <row r="11" spans="1:32" ht="46.15" customHeight="1" x14ac:dyDescent="0.25">
      <c r="A11" s="70"/>
      <c r="B11" s="40" t="s">
        <v>150</v>
      </c>
      <c r="C11" s="55"/>
      <c r="D11" s="9"/>
      <c r="E11" s="42"/>
      <c r="F11" s="9"/>
      <c r="G11" s="9"/>
      <c r="H11" s="9"/>
      <c r="I11" s="9"/>
      <c r="J11" s="9"/>
      <c r="K11" s="9"/>
      <c r="L11" s="9"/>
      <c r="M11" s="9"/>
      <c r="N11" s="55"/>
      <c r="O11" s="55"/>
      <c r="P11" s="9"/>
      <c r="Q11" s="9"/>
      <c r="R11" s="9"/>
      <c r="S11" s="9"/>
    </row>
    <row r="12" spans="1:32" s="52" customFormat="1" ht="236.25" x14ac:dyDescent="0.25">
      <c r="B12" s="52">
        <f>COUNTA(B4:B11)</f>
        <v>7</v>
      </c>
      <c r="G12" s="65" t="s">
        <v>251</v>
      </c>
      <c r="H12" s="65" t="s">
        <v>251</v>
      </c>
      <c r="I12" s="53" t="s">
        <v>262</v>
      </c>
      <c r="J12" s="53" t="s">
        <v>263</v>
      </c>
      <c r="K12" s="53" t="s">
        <v>240</v>
      </c>
      <c r="L12" s="53" t="s">
        <v>264</v>
      </c>
      <c r="M12" s="53" t="s">
        <v>239</v>
      </c>
      <c r="N12" s="65" t="s">
        <v>259</v>
      </c>
    </row>
    <row r="13" spans="1:32" s="68" customFormat="1" ht="75" x14ac:dyDescent="0.25">
      <c r="G13" s="67" t="s">
        <v>260</v>
      </c>
      <c r="H13" s="67" t="s">
        <v>252</v>
      </c>
    </row>
    <row r="14" spans="1:32" s="67" customFormat="1" ht="47.45" customHeight="1" x14ac:dyDescent="0.25">
      <c r="B14" s="67" t="s">
        <v>245</v>
      </c>
      <c r="C14" s="67" t="s">
        <v>241</v>
      </c>
      <c r="I14" s="67" t="s">
        <v>253</v>
      </c>
      <c r="K14" s="67" t="s">
        <v>265</v>
      </c>
      <c r="M14" s="66" t="s">
        <v>246</v>
      </c>
    </row>
    <row r="15" spans="1:32" s="67" customFormat="1" ht="105" x14ac:dyDescent="0.25">
      <c r="B15" s="67" t="s">
        <v>258</v>
      </c>
      <c r="C15" s="67" t="s">
        <v>242</v>
      </c>
      <c r="I15" s="67" t="s">
        <v>254</v>
      </c>
      <c r="K15" s="67" t="s">
        <v>266</v>
      </c>
      <c r="M15" s="66" t="s">
        <v>250</v>
      </c>
    </row>
    <row r="16" spans="1:32" s="67" customFormat="1" ht="60" x14ac:dyDescent="0.25">
      <c r="C16" s="67" t="s">
        <v>243</v>
      </c>
      <c r="I16" s="66" t="s">
        <v>261</v>
      </c>
      <c r="M16" s="66" t="s">
        <v>247</v>
      </c>
    </row>
    <row r="17" spans="3:13" s="67" customFormat="1" ht="150" x14ac:dyDescent="0.25">
      <c r="C17" s="67" t="s">
        <v>244</v>
      </c>
      <c r="I17" s="66" t="s">
        <v>256</v>
      </c>
      <c r="L17" s="66" t="s">
        <v>255</v>
      </c>
      <c r="M17" s="66" t="s">
        <v>248</v>
      </c>
    </row>
    <row r="18" spans="3:13" s="67" customFormat="1" ht="30" x14ac:dyDescent="0.25">
      <c r="I18" s="66" t="s">
        <v>257</v>
      </c>
      <c r="M18" s="66" t="s">
        <v>249</v>
      </c>
    </row>
    <row r="19" spans="3:13" s="67" customFormat="1" x14ac:dyDescent="0.25"/>
    <row r="20" spans="3:13" s="67" customFormat="1" x14ac:dyDescent="0.25"/>
    <row r="21" spans="3:13" s="67" customFormat="1" x14ac:dyDescent="0.25"/>
    <row r="22" spans="3:13" s="68" customFormat="1" x14ac:dyDescent="0.25"/>
    <row r="23" spans="3:13" s="68" customFormat="1" x14ac:dyDescent="0.25"/>
    <row r="24" spans="3:13" s="68" customFormat="1" x14ac:dyDescent="0.25"/>
    <row r="25" spans="3:13" s="68" customFormat="1" x14ac:dyDescent="0.25"/>
    <row r="26" spans="3:13" s="68" customFormat="1" x14ac:dyDescent="0.25"/>
    <row r="27" spans="3:13" s="68" customFormat="1" x14ac:dyDescent="0.25"/>
    <row r="28" spans="3:13" s="68" customFormat="1" x14ac:dyDescent="0.25"/>
    <row r="29" spans="3:13" s="68" customFormat="1" x14ac:dyDescent="0.25"/>
    <row r="30" spans="3:13" s="68" customFormat="1" x14ac:dyDescent="0.25"/>
    <row r="31" spans="3:13" s="68" customFormat="1" x14ac:dyDescent="0.25"/>
    <row r="32" spans="3:13" s="68" customFormat="1" x14ac:dyDescent="0.25"/>
    <row r="33" s="68" customFormat="1" x14ac:dyDescent="0.25"/>
    <row r="34" s="68" customFormat="1" x14ac:dyDescent="0.25"/>
    <row r="35" s="68" customFormat="1" x14ac:dyDescent="0.25"/>
    <row r="36" s="68" customFormat="1" x14ac:dyDescent="0.25"/>
    <row r="37" s="68" customFormat="1" x14ac:dyDescent="0.25"/>
    <row r="38" s="68" customFormat="1" x14ac:dyDescent="0.25"/>
    <row r="39" s="68" customFormat="1" x14ac:dyDescent="0.25"/>
    <row r="40" s="68" customFormat="1" x14ac:dyDescent="0.25"/>
    <row r="41" s="68" customFormat="1" x14ac:dyDescent="0.25"/>
    <row r="42" s="68" customFormat="1" x14ac:dyDescent="0.25"/>
    <row r="43" s="68" customFormat="1" x14ac:dyDescent="0.25"/>
    <row r="44" s="68" customFormat="1" x14ac:dyDescent="0.25"/>
    <row r="45" s="68" customFormat="1" x14ac:dyDescent="0.25"/>
    <row r="46" s="68" customFormat="1" x14ac:dyDescent="0.25"/>
    <row r="47" s="68" customFormat="1" x14ac:dyDescent="0.25"/>
    <row r="48" s="68" customFormat="1" x14ac:dyDescent="0.25"/>
    <row r="49" s="68" customFormat="1" x14ac:dyDescent="0.25"/>
    <row r="50" s="68" customFormat="1" x14ac:dyDescent="0.25"/>
    <row r="51" s="68" customFormat="1" x14ac:dyDescent="0.25"/>
    <row r="52" s="68" customFormat="1" x14ac:dyDescent="0.25"/>
    <row r="53" s="68" customFormat="1" x14ac:dyDescent="0.25"/>
    <row r="54" s="68" customFormat="1" x14ac:dyDescent="0.25"/>
    <row r="55" s="68" customFormat="1" x14ac:dyDescent="0.25"/>
    <row r="56" s="68" customFormat="1" x14ac:dyDescent="0.25"/>
    <row r="57" s="68" customFormat="1" x14ac:dyDescent="0.25"/>
    <row r="58" s="68" customFormat="1" x14ac:dyDescent="0.25"/>
    <row r="59" s="68" customFormat="1" x14ac:dyDescent="0.25"/>
    <row r="60" s="68" customFormat="1" x14ac:dyDescent="0.25"/>
    <row r="61" s="68" customFormat="1" x14ac:dyDescent="0.25"/>
    <row r="62" s="68" customFormat="1" x14ac:dyDescent="0.25"/>
    <row r="63" s="68" customFormat="1" x14ac:dyDescent="0.25"/>
    <row r="64" s="68" customFormat="1" x14ac:dyDescent="0.25"/>
    <row r="65" s="68" customFormat="1" x14ac:dyDescent="0.25"/>
    <row r="66" s="68" customFormat="1" x14ac:dyDescent="0.25"/>
    <row r="67" s="68" customFormat="1" x14ac:dyDescent="0.25"/>
  </sheetData>
  <autoFilter ref="A3:S3"/>
  <mergeCells count="4">
    <mergeCell ref="A8:A9"/>
    <mergeCell ref="A10:A11"/>
    <mergeCell ref="A1:R1"/>
    <mergeCell ref="A6:A7"/>
  </mergeCells>
  <pageMargins left="0.25" right="0.25" top="0.75" bottom="0.75" header="0.3" footer="0.3"/>
  <pageSetup paperSize="17" scale="56" orientation="landscape" r:id="rId1"/>
  <colBreaks count="1" manualBreakCount="1">
    <brk id="1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'Year Overview'!$A$3:$A$11</xm:f>
          </x14:formula1>
          <xm:sqref>B4:B11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activeCell="B23" sqref="B23"/>
    </sheetView>
  </sheetViews>
  <sheetFormatPr defaultRowHeight="15" x14ac:dyDescent="0.25"/>
  <cols>
    <col min="1" max="1" width="35.42578125" bestFit="1" customWidth="1"/>
    <col min="2" max="2" width="26.85546875" bestFit="1" customWidth="1"/>
    <col min="3" max="3" width="26.85546875" customWidth="1"/>
    <col min="4" max="4" width="17.140625" bestFit="1" customWidth="1"/>
    <col min="5" max="5" width="39.7109375" bestFit="1" customWidth="1"/>
  </cols>
  <sheetData>
    <row r="1" spans="1:5" ht="15.75" x14ac:dyDescent="0.25">
      <c r="A1" s="72" t="s">
        <v>0</v>
      </c>
      <c r="B1" s="72"/>
      <c r="C1" s="72"/>
      <c r="D1" s="72"/>
      <c r="E1" s="72"/>
    </row>
    <row r="2" spans="1:5" ht="15.75" x14ac:dyDescent="0.25">
      <c r="A2" s="1" t="s">
        <v>1</v>
      </c>
      <c r="B2" s="1" t="s">
        <v>2</v>
      </c>
      <c r="C2" s="1" t="s">
        <v>98</v>
      </c>
      <c r="D2" s="1" t="s">
        <v>3</v>
      </c>
      <c r="E2" s="1" t="s">
        <v>4</v>
      </c>
    </row>
    <row r="3" spans="1:5" ht="15.75" x14ac:dyDescent="0.25">
      <c r="A3" s="2" t="s">
        <v>5</v>
      </c>
      <c r="B3" s="2" t="s">
        <v>6</v>
      </c>
      <c r="C3" s="2"/>
      <c r="D3" s="2" t="s">
        <v>7</v>
      </c>
      <c r="E3" s="2"/>
    </row>
    <row r="4" spans="1:5" ht="15.75" x14ac:dyDescent="0.25">
      <c r="A4" s="2" t="s">
        <v>8</v>
      </c>
      <c r="B4" s="2" t="s">
        <v>9</v>
      </c>
      <c r="C4" s="2"/>
      <c r="D4" s="2" t="s">
        <v>10</v>
      </c>
      <c r="E4" s="2"/>
    </row>
    <row r="5" spans="1:5" ht="15.75" x14ac:dyDescent="0.25">
      <c r="A5" s="2" t="s">
        <v>11</v>
      </c>
      <c r="B5" s="2" t="s">
        <v>12</v>
      </c>
      <c r="C5" s="2"/>
      <c r="D5" s="2" t="s">
        <v>13</v>
      </c>
      <c r="E5" s="2"/>
    </row>
    <row r="6" spans="1:5" ht="15.75" x14ac:dyDescent="0.25">
      <c r="A6" s="2" t="s">
        <v>14</v>
      </c>
      <c r="B6" s="2"/>
      <c r="C6" s="2"/>
      <c r="D6" s="2" t="s">
        <v>15</v>
      </c>
      <c r="E6" s="2"/>
    </row>
    <row r="7" spans="1:5" ht="15.75" x14ac:dyDescent="0.25">
      <c r="A7" s="2" t="s">
        <v>16</v>
      </c>
      <c r="B7" s="2" t="s">
        <v>17</v>
      </c>
      <c r="C7" s="2"/>
      <c r="D7" s="2" t="s">
        <v>18</v>
      </c>
      <c r="E7" s="2"/>
    </row>
    <row r="8" spans="1:5" ht="15.75" x14ac:dyDescent="0.25">
      <c r="A8" s="2" t="s">
        <v>19</v>
      </c>
      <c r="B8" s="2"/>
      <c r="C8" s="2"/>
      <c r="D8" s="2"/>
      <c r="E8" s="2"/>
    </row>
    <row r="9" spans="1:5" ht="15.75" x14ac:dyDescent="0.25">
      <c r="A9" s="2" t="s">
        <v>20</v>
      </c>
      <c r="B9" s="2" t="s">
        <v>21</v>
      </c>
      <c r="C9" s="2"/>
      <c r="D9" s="2" t="s">
        <v>22</v>
      </c>
      <c r="E9" s="2"/>
    </row>
    <row r="10" spans="1:5" ht="15.75" x14ac:dyDescent="0.25">
      <c r="A10" s="2" t="s">
        <v>23</v>
      </c>
      <c r="B10" s="2" t="s">
        <v>24</v>
      </c>
      <c r="C10" s="2"/>
      <c r="D10" s="2"/>
      <c r="E10" s="2"/>
    </row>
    <row r="11" spans="1:5" ht="15.75" x14ac:dyDescent="0.25">
      <c r="A11" s="2" t="s">
        <v>25</v>
      </c>
      <c r="B11" s="2" t="s">
        <v>26</v>
      </c>
      <c r="C11" s="2"/>
      <c r="D11" s="2" t="s">
        <v>27</v>
      </c>
      <c r="E11" s="2"/>
    </row>
    <row r="12" spans="1:5" ht="15.75" x14ac:dyDescent="0.25">
      <c r="A12" s="2" t="s">
        <v>28</v>
      </c>
      <c r="B12" s="2" t="s">
        <v>29</v>
      </c>
      <c r="C12" s="2"/>
      <c r="D12" s="2" t="s">
        <v>30</v>
      </c>
      <c r="E12" s="2"/>
    </row>
    <row r="13" spans="1:5" ht="15.75" x14ac:dyDescent="0.25">
      <c r="A13" s="2" t="s">
        <v>31</v>
      </c>
      <c r="B13" s="2" t="s">
        <v>32</v>
      </c>
      <c r="C13" s="2"/>
      <c r="D13" s="2" t="s">
        <v>33</v>
      </c>
      <c r="E13" s="2"/>
    </row>
    <row r="14" spans="1:5" ht="15.75" x14ac:dyDescent="0.25">
      <c r="A14" s="2" t="s">
        <v>34</v>
      </c>
      <c r="B14" s="2" t="s">
        <v>35</v>
      </c>
      <c r="C14" s="2"/>
      <c r="D14" s="2" t="s">
        <v>36</v>
      </c>
      <c r="E14" s="2"/>
    </row>
    <row r="15" spans="1:5" ht="15.75" x14ac:dyDescent="0.25">
      <c r="A15" s="2" t="s">
        <v>37</v>
      </c>
      <c r="B15" s="2" t="s">
        <v>38</v>
      </c>
      <c r="C15" s="2"/>
      <c r="D15" s="2"/>
      <c r="E15" s="2"/>
    </row>
    <row r="16" spans="1:5" ht="15.75" x14ac:dyDescent="0.25">
      <c r="A16" s="3" t="s">
        <v>39</v>
      </c>
      <c r="B16" s="3" t="s">
        <v>40</v>
      </c>
      <c r="C16" s="3"/>
      <c r="D16" s="2"/>
      <c r="E16" s="2"/>
    </row>
    <row r="17" spans="1:5" ht="15.75" x14ac:dyDescent="0.25">
      <c r="A17" s="3" t="s">
        <v>43</v>
      </c>
      <c r="B17" s="3" t="s">
        <v>41</v>
      </c>
      <c r="C17" s="3"/>
      <c r="D17" s="3" t="s">
        <v>42</v>
      </c>
      <c r="E17" s="2"/>
    </row>
    <row r="18" spans="1:5" ht="15.75" x14ac:dyDescent="0.25">
      <c r="A18" s="3" t="s">
        <v>44</v>
      </c>
      <c r="B18" s="3" t="s">
        <v>45</v>
      </c>
      <c r="C18" s="3"/>
      <c r="D18" s="3" t="s">
        <v>36</v>
      </c>
      <c r="E18" s="2"/>
    </row>
    <row r="19" spans="1:5" ht="15.75" x14ac:dyDescent="0.25">
      <c r="A19" s="2" t="s">
        <v>46</v>
      </c>
      <c r="B19" s="3" t="s">
        <v>47</v>
      </c>
      <c r="C19" s="3"/>
      <c r="D19" s="2"/>
      <c r="E19" s="2"/>
    </row>
    <row r="20" spans="1:5" ht="15.75" x14ac:dyDescent="0.25">
      <c r="A20" s="3" t="s">
        <v>48</v>
      </c>
      <c r="B20" s="3" t="s">
        <v>49</v>
      </c>
      <c r="C20" s="3"/>
      <c r="D20" s="2"/>
      <c r="E20" s="2"/>
    </row>
    <row r="21" spans="1:5" ht="15.75" x14ac:dyDescent="0.25">
      <c r="A21" s="3" t="s">
        <v>50</v>
      </c>
      <c r="B21" s="3" t="s">
        <v>51</v>
      </c>
      <c r="C21" s="3"/>
      <c r="D21" s="2" t="s">
        <v>52</v>
      </c>
      <c r="E21" s="2"/>
    </row>
    <row r="22" spans="1:5" ht="15.75" x14ac:dyDescent="0.25">
      <c r="A22" s="2" t="s">
        <v>53</v>
      </c>
      <c r="B22" s="3" t="s">
        <v>54</v>
      </c>
      <c r="C22" s="3"/>
      <c r="D22" s="2"/>
      <c r="E22" s="2"/>
    </row>
    <row r="23" spans="1:5" ht="15.75" x14ac:dyDescent="0.25">
      <c r="A23" s="3" t="s">
        <v>55</v>
      </c>
      <c r="B23" s="3" t="s">
        <v>56</v>
      </c>
      <c r="C23" s="3"/>
      <c r="D23" s="2" t="s">
        <v>42</v>
      </c>
      <c r="E23" s="2"/>
    </row>
    <row r="24" spans="1:5" ht="15.75" x14ac:dyDescent="0.25">
      <c r="A24" s="2" t="s">
        <v>57</v>
      </c>
      <c r="B24" s="3" t="s">
        <v>58</v>
      </c>
      <c r="C24" s="3"/>
      <c r="D24" s="2"/>
      <c r="E24" s="2"/>
    </row>
    <row r="25" spans="1:5" ht="15.75" x14ac:dyDescent="0.25">
      <c r="A25" s="2" t="s">
        <v>59</v>
      </c>
      <c r="B25" s="3" t="s">
        <v>60</v>
      </c>
      <c r="C25" s="3"/>
      <c r="D25" s="2" t="s">
        <v>61</v>
      </c>
      <c r="E25" s="2"/>
    </row>
    <row r="26" spans="1:5" ht="15.75" x14ac:dyDescent="0.25">
      <c r="A26" s="2" t="s">
        <v>62</v>
      </c>
      <c r="B26" s="3" t="s">
        <v>63</v>
      </c>
      <c r="C26" s="3"/>
      <c r="D26" s="2"/>
      <c r="E26" s="2"/>
    </row>
    <row r="27" spans="1:5" ht="15.75" x14ac:dyDescent="0.25">
      <c r="A27" s="2" t="s">
        <v>64</v>
      </c>
      <c r="B27" s="3" t="s">
        <v>65</v>
      </c>
      <c r="C27" s="3"/>
      <c r="D27" s="2"/>
      <c r="E27" s="2"/>
    </row>
    <row r="28" spans="1:5" ht="15.75" x14ac:dyDescent="0.25">
      <c r="A28" s="2" t="s">
        <v>66</v>
      </c>
      <c r="B28" s="3" t="s">
        <v>67</v>
      </c>
      <c r="C28" s="3"/>
      <c r="D28" s="2"/>
      <c r="E28" s="2"/>
    </row>
    <row r="29" spans="1:5" ht="15.75" x14ac:dyDescent="0.25">
      <c r="A29" s="2" t="s">
        <v>68</v>
      </c>
      <c r="B29" s="2" t="s">
        <v>69</v>
      </c>
      <c r="C29" s="2"/>
      <c r="D29" s="2"/>
      <c r="E29" s="2"/>
    </row>
    <row r="30" spans="1:5" ht="15.75" x14ac:dyDescent="0.25">
      <c r="A30" s="2" t="s">
        <v>70</v>
      </c>
      <c r="B30" s="2" t="s">
        <v>71</v>
      </c>
      <c r="C30" s="2"/>
      <c r="D30" s="2"/>
      <c r="E30" s="2"/>
    </row>
    <row r="31" spans="1:5" ht="15.75" x14ac:dyDescent="0.25">
      <c r="A31" s="2" t="s">
        <v>72</v>
      </c>
      <c r="B31" s="2" t="s">
        <v>73</v>
      </c>
      <c r="C31" s="2"/>
      <c r="D31" s="2"/>
      <c r="E31" s="2"/>
    </row>
    <row r="32" spans="1:5" ht="15.75" x14ac:dyDescent="0.25">
      <c r="A32" s="2" t="s">
        <v>74</v>
      </c>
      <c r="B32" s="2" t="s">
        <v>75</v>
      </c>
      <c r="C32" s="2"/>
      <c r="D32" s="2"/>
      <c r="E32" s="2"/>
    </row>
    <row r="33" spans="1:5" ht="15.75" x14ac:dyDescent="0.25">
      <c r="A33" s="2" t="s">
        <v>76</v>
      </c>
      <c r="B33" s="2" t="s">
        <v>77</v>
      </c>
      <c r="C33" s="2"/>
      <c r="D33" s="2"/>
      <c r="E33" s="2"/>
    </row>
    <row r="34" spans="1:5" ht="15.75" x14ac:dyDescent="0.25">
      <c r="A34" s="2" t="s">
        <v>78</v>
      </c>
      <c r="B34" s="2" t="s">
        <v>79</v>
      </c>
      <c r="C34" s="2"/>
      <c r="D34" s="2"/>
      <c r="E34" s="2"/>
    </row>
    <row r="35" spans="1:5" ht="15.75" x14ac:dyDescent="0.25">
      <c r="A35" s="2" t="s">
        <v>80</v>
      </c>
      <c r="B35" s="2" t="s">
        <v>81</v>
      </c>
      <c r="C35" s="2"/>
      <c r="D35" s="2"/>
      <c r="E35" s="2"/>
    </row>
    <row r="36" spans="1:5" ht="15.75" x14ac:dyDescent="0.25">
      <c r="A36" s="2" t="s">
        <v>82</v>
      </c>
      <c r="B36" s="2" t="s">
        <v>83</v>
      </c>
      <c r="C36" s="2"/>
      <c r="D36" s="2"/>
      <c r="E36" s="2"/>
    </row>
    <row r="37" spans="1:5" ht="15.75" x14ac:dyDescent="0.25">
      <c r="A37" s="2" t="s">
        <v>84</v>
      </c>
      <c r="B37" s="2" t="s">
        <v>85</v>
      </c>
      <c r="C37" s="2"/>
      <c r="D37" s="2"/>
      <c r="E37" s="2"/>
    </row>
    <row r="38" spans="1:5" ht="15.75" x14ac:dyDescent="0.25">
      <c r="A38" s="2" t="s">
        <v>86</v>
      </c>
      <c r="B38" s="2" t="s">
        <v>87</v>
      </c>
      <c r="C38" s="2"/>
      <c r="D38" s="2"/>
      <c r="E38" s="2"/>
    </row>
    <row r="39" spans="1:5" ht="15.75" x14ac:dyDescent="0.25">
      <c r="A39" s="2" t="s">
        <v>88</v>
      </c>
      <c r="B39" s="2" t="s">
        <v>89</v>
      </c>
      <c r="C39" s="2"/>
      <c r="D39" s="2"/>
      <c r="E39" s="2"/>
    </row>
    <row r="40" spans="1:5" ht="15.75" x14ac:dyDescent="0.25">
      <c r="A40" s="2" t="s">
        <v>90</v>
      </c>
      <c r="B40" s="2" t="s">
        <v>91</v>
      </c>
      <c r="C40" s="2"/>
      <c r="D40" s="2" t="s">
        <v>42</v>
      </c>
      <c r="E40" s="2"/>
    </row>
    <row r="41" spans="1:5" ht="15.75" x14ac:dyDescent="0.25">
      <c r="A41" s="2" t="s">
        <v>92</v>
      </c>
      <c r="B41" s="2" t="s">
        <v>93</v>
      </c>
      <c r="C41" s="2"/>
      <c r="D41" s="2"/>
      <c r="E41" s="2"/>
    </row>
    <row r="42" spans="1:5" ht="15.75" x14ac:dyDescent="0.25">
      <c r="A42" s="2" t="s">
        <v>94</v>
      </c>
      <c r="B42" s="2" t="s">
        <v>95</v>
      </c>
      <c r="C42" s="2"/>
      <c r="D42" s="2"/>
      <c r="E42" s="2"/>
    </row>
    <row r="43" spans="1:5" ht="15.75" x14ac:dyDescent="0.25">
      <c r="A43" s="2" t="s">
        <v>96</v>
      </c>
      <c r="B43" s="3" t="s">
        <v>97</v>
      </c>
      <c r="C43" s="3"/>
      <c r="D43" s="2"/>
      <c r="E43" s="2"/>
    </row>
  </sheetData>
  <mergeCells count="1">
    <mergeCell ref="A1:E1"/>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60" zoomScaleNormal="60" workbookViewId="0">
      <selection activeCell="C16" sqref="C16"/>
    </sheetView>
  </sheetViews>
  <sheetFormatPr defaultRowHeight="15" x14ac:dyDescent="0.25"/>
  <cols>
    <col min="1" max="1" width="12.5703125" customWidth="1"/>
    <col min="2" max="2" width="20.42578125" customWidth="1"/>
    <col min="3" max="3" width="52.42578125" customWidth="1"/>
    <col min="4" max="4" width="25.5703125" customWidth="1"/>
    <col min="5" max="5" width="22.7109375" customWidth="1"/>
    <col min="6" max="6" width="22.85546875" customWidth="1"/>
    <col min="7" max="7" width="24.140625" customWidth="1"/>
    <col min="8" max="8" width="26.140625" customWidth="1"/>
    <col min="9" max="9" width="23.140625" customWidth="1"/>
  </cols>
  <sheetData>
    <row r="1" spans="1:9" ht="18.75" x14ac:dyDescent="0.25">
      <c r="A1" s="24" t="s">
        <v>126</v>
      </c>
      <c r="B1" s="23" t="s">
        <v>127</v>
      </c>
      <c r="C1" s="15" t="s">
        <v>128</v>
      </c>
      <c r="D1" s="15" t="s">
        <v>125</v>
      </c>
      <c r="E1" s="15" t="s">
        <v>129</v>
      </c>
      <c r="F1" s="15" t="s">
        <v>130</v>
      </c>
      <c r="G1" s="23" t="s">
        <v>133</v>
      </c>
      <c r="H1" s="15" t="s">
        <v>134</v>
      </c>
      <c r="I1" s="16" t="s">
        <v>151</v>
      </c>
    </row>
    <row r="2" spans="1:9" ht="15.75" x14ac:dyDescent="0.25">
      <c r="A2" s="18">
        <v>1</v>
      </c>
      <c r="B2" s="7" t="s">
        <v>132</v>
      </c>
      <c r="C2" s="5" t="s">
        <v>123</v>
      </c>
      <c r="D2" s="13">
        <v>1</v>
      </c>
      <c r="E2" s="4" t="s">
        <v>182</v>
      </c>
      <c r="F2" s="4" t="s">
        <v>131</v>
      </c>
      <c r="G2" s="4" t="s">
        <v>51</v>
      </c>
      <c r="H2" s="14"/>
      <c r="I2" s="19"/>
    </row>
    <row r="3" spans="1:9" ht="15.75" x14ac:dyDescent="0.25">
      <c r="A3" s="18">
        <v>2</v>
      </c>
      <c r="B3" s="7" t="s">
        <v>141</v>
      </c>
      <c r="C3" s="5" t="s">
        <v>99</v>
      </c>
      <c r="D3" s="13">
        <v>1</v>
      </c>
      <c r="E3" s="4"/>
      <c r="F3" s="4"/>
      <c r="G3" s="4" t="s">
        <v>124</v>
      </c>
      <c r="H3" s="14"/>
      <c r="I3" s="19"/>
    </row>
    <row r="4" spans="1:9" ht="15.75" x14ac:dyDescent="0.25">
      <c r="A4" s="18">
        <v>3</v>
      </c>
      <c r="B4" s="7" t="s">
        <v>147</v>
      </c>
      <c r="C4" s="5" t="s">
        <v>100</v>
      </c>
      <c r="D4" s="13">
        <v>2</v>
      </c>
      <c r="E4" s="4"/>
      <c r="F4" s="4"/>
      <c r="G4" s="4" t="s">
        <v>124</v>
      </c>
      <c r="H4" s="14"/>
      <c r="I4" s="19"/>
    </row>
    <row r="5" spans="1:9" ht="15.75" x14ac:dyDescent="0.25">
      <c r="A5" s="18">
        <v>4</v>
      </c>
      <c r="B5" s="7" t="s">
        <v>101</v>
      </c>
      <c r="C5" s="5" t="s">
        <v>101</v>
      </c>
      <c r="D5" s="13">
        <v>1</v>
      </c>
      <c r="E5" s="4"/>
      <c r="F5" s="4"/>
      <c r="G5" s="4" t="s">
        <v>124</v>
      </c>
      <c r="H5" s="14"/>
      <c r="I5" s="19"/>
    </row>
    <row r="6" spans="1:9" ht="31.5" x14ac:dyDescent="0.25">
      <c r="A6" s="18">
        <v>5</v>
      </c>
      <c r="B6" s="7" t="s">
        <v>142</v>
      </c>
      <c r="C6" s="5" t="s">
        <v>102</v>
      </c>
      <c r="D6" s="13">
        <v>2</v>
      </c>
      <c r="E6" s="4" t="s">
        <v>182</v>
      </c>
      <c r="F6" s="4"/>
      <c r="G6" s="4" t="s">
        <v>124</v>
      </c>
      <c r="H6" s="14"/>
      <c r="I6" s="19"/>
    </row>
    <row r="7" spans="1:9" ht="31.5" x14ac:dyDescent="0.25">
      <c r="A7" s="18">
        <v>6</v>
      </c>
      <c r="B7" s="7" t="s">
        <v>101</v>
      </c>
      <c r="C7" s="4" t="s">
        <v>103</v>
      </c>
      <c r="D7" s="7">
        <v>1</v>
      </c>
      <c r="E7" s="4" t="s">
        <v>182</v>
      </c>
      <c r="F7" s="4"/>
      <c r="G7" s="4" t="s">
        <v>124</v>
      </c>
      <c r="H7" s="14"/>
      <c r="I7" s="19"/>
    </row>
    <row r="8" spans="1:9" ht="15.75" x14ac:dyDescent="0.25">
      <c r="A8" s="18">
        <v>7</v>
      </c>
      <c r="B8" s="7" t="s">
        <v>183</v>
      </c>
      <c r="C8" s="4" t="s">
        <v>104</v>
      </c>
      <c r="D8" s="7">
        <v>1</v>
      </c>
      <c r="E8" s="4" t="s">
        <v>182</v>
      </c>
      <c r="F8" s="4"/>
      <c r="G8" s="4" t="s">
        <v>124</v>
      </c>
      <c r="H8" s="14"/>
      <c r="I8" s="19"/>
    </row>
    <row r="9" spans="1:9" ht="15.75" x14ac:dyDescent="0.25">
      <c r="A9" s="18">
        <v>8</v>
      </c>
      <c r="B9" s="7" t="s">
        <v>144</v>
      </c>
      <c r="C9" s="4" t="s">
        <v>105</v>
      </c>
      <c r="D9" s="7">
        <v>1</v>
      </c>
      <c r="E9" s="4" t="s">
        <v>182</v>
      </c>
      <c r="F9" s="4"/>
      <c r="G9" s="4" t="s">
        <v>124</v>
      </c>
      <c r="H9" s="14"/>
      <c r="I9" s="19"/>
    </row>
    <row r="10" spans="1:9" ht="94.5" customHeight="1" x14ac:dyDescent="0.25">
      <c r="A10" s="18">
        <v>9</v>
      </c>
      <c r="B10" s="7" t="s">
        <v>148</v>
      </c>
      <c r="C10" s="4" t="s">
        <v>180</v>
      </c>
      <c r="D10" s="7">
        <v>3</v>
      </c>
      <c r="E10" s="4" t="s">
        <v>182</v>
      </c>
      <c r="F10" s="4"/>
      <c r="G10" s="4" t="s">
        <v>124</v>
      </c>
      <c r="H10" s="14"/>
      <c r="I10" s="19"/>
    </row>
    <row r="11" spans="1:9" ht="15.75" x14ac:dyDescent="0.25">
      <c r="A11" s="18">
        <v>10</v>
      </c>
      <c r="B11" s="7" t="s">
        <v>143</v>
      </c>
      <c r="C11" s="4" t="s">
        <v>114</v>
      </c>
      <c r="D11" s="7">
        <v>1</v>
      </c>
      <c r="E11" s="4"/>
      <c r="F11" s="4"/>
      <c r="G11" s="4"/>
      <c r="H11" s="14"/>
      <c r="I11" s="19"/>
    </row>
    <row r="12" spans="1:9" ht="33.75" customHeight="1" x14ac:dyDescent="0.25">
      <c r="A12" s="18">
        <v>11</v>
      </c>
      <c r="B12" s="7" t="s">
        <v>141</v>
      </c>
      <c r="C12" s="4" t="s">
        <v>116</v>
      </c>
      <c r="D12" s="7">
        <v>1</v>
      </c>
      <c r="E12" s="4"/>
      <c r="F12" s="4"/>
      <c r="G12" s="4"/>
      <c r="H12" s="14"/>
      <c r="I12" s="19"/>
    </row>
    <row r="13" spans="1:9" ht="31.5" x14ac:dyDescent="0.25">
      <c r="A13" s="18">
        <v>12</v>
      </c>
      <c r="B13" s="7" t="s">
        <v>150</v>
      </c>
      <c r="C13" s="4" t="s">
        <v>117</v>
      </c>
      <c r="D13" s="7">
        <v>1</v>
      </c>
      <c r="E13" s="4"/>
      <c r="F13" s="4"/>
      <c r="G13" s="4"/>
      <c r="H13" s="14"/>
      <c r="I13" s="19"/>
    </row>
    <row r="14" spans="1:9" ht="15.75" x14ac:dyDescent="0.25">
      <c r="A14" s="18">
        <v>13</v>
      </c>
      <c r="B14" s="7" t="s">
        <v>145</v>
      </c>
      <c r="C14" s="4" t="s">
        <v>118</v>
      </c>
      <c r="D14" s="7">
        <v>1</v>
      </c>
      <c r="E14" s="4"/>
      <c r="F14" s="4"/>
      <c r="G14" s="4"/>
      <c r="H14" s="14"/>
      <c r="I14" s="19"/>
    </row>
    <row r="15" spans="1:9" ht="31.5" x14ac:dyDescent="0.25">
      <c r="A15" s="18">
        <v>14</v>
      </c>
      <c r="B15" s="7" t="s">
        <v>138</v>
      </c>
      <c r="C15" s="4" t="s">
        <v>119</v>
      </c>
      <c r="D15" s="7">
        <v>1</v>
      </c>
      <c r="E15" s="4"/>
      <c r="F15" s="4"/>
      <c r="G15" s="4"/>
      <c r="H15" s="14"/>
      <c r="I15" s="19"/>
    </row>
    <row r="16" spans="1:9" ht="15.75" x14ac:dyDescent="0.25">
      <c r="A16" s="18">
        <v>15</v>
      </c>
      <c r="B16" s="7" t="s">
        <v>101</v>
      </c>
      <c r="C16" s="4" t="s">
        <v>120</v>
      </c>
      <c r="D16" s="7">
        <v>1</v>
      </c>
      <c r="E16" s="4"/>
      <c r="F16" s="4"/>
      <c r="G16" s="4"/>
      <c r="H16" s="14"/>
      <c r="I16" s="19"/>
    </row>
    <row r="17" spans="1:9" ht="15.75" x14ac:dyDescent="0.25">
      <c r="A17" s="18">
        <v>16</v>
      </c>
      <c r="B17" s="7" t="s">
        <v>141</v>
      </c>
      <c r="C17" s="4" t="s">
        <v>121</v>
      </c>
      <c r="D17" s="7">
        <v>1</v>
      </c>
      <c r="E17" s="4"/>
      <c r="F17" s="4"/>
      <c r="G17" s="4"/>
      <c r="H17" s="14"/>
      <c r="I17" s="19"/>
    </row>
    <row r="18" spans="1:9" ht="14.25" customHeight="1" x14ac:dyDescent="0.25">
      <c r="A18" s="18">
        <v>17</v>
      </c>
      <c r="B18" s="7" t="s">
        <v>187</v>
      </c>
      <c r="C18" s="4" t="s">
        <v>122</v>
      </c>
      <c r="D18" s="7">
        <v>1</v>
      </c>
      <c r="E18" s="4"/>
      <c r="F18" s="4"/>
      <c r="G18" s="4"/>
      <c r="H18" s="14"/>
      <c r="I18" s="19"/>
    </row>
    <row r="19" spans="1:9" ht="15.75" x14ac:dyDescent="0.25">
      <c r="A19" s="18">
        <v>18</v>
      </c>
      <c r="B19" s="7" t="s">
        <v>101</v>
      </c>
      <c r="C19" s="4" t="s">
        <v>146</v>
      </c>
      <c r="D19" s="7">
        <v>1</v>
      </c>
      <c r="E19" s="4"/>
      <c r="F19" s="4"/>
      <c r="G19" s="4"/>
      <c r="H19" s="14"/>
      <c r="I19" s="19"/>
    </row>
    <row r="20" spans="1:9" ht="15.75" x14ac:dyDescent="0.25">
      <c r="A20" s="18">
        <v>19</v>
      </c>
      <c r="B20" s="7" t="s">
        <v>145</v>
      </c>
      <c r="C20" s="4" t="s">
        <v>112</v>
      </c>
      <c r="D20" s="7">
        <v>1</v>
      </c>
      <c r="E20" s="4"/>
      <c r="F20" s="4"/>
      <c r="G20" s="4"/>
      <c r="H20" s="14"/>
      <c r="I20" s="19"/>
    </row>
    <row r="21" spans="1:9" ht="15.75" x14ac:dyDescent="0.25">
      <c r="A21" s="18">
        <v>20</v>
      </c>
      <c r="B21" s="7" t="s">
        <v>147</v>
      </c>
      <c r="C21" s="4" t="s">
        <v>181</v>
      </c>
      <c r="D21" s="7">
        <v>1</v>
      </c>
      <c r="E21" s="4" t="s">
        <v>182</v>
      </c>
      <c r="F21" s="4" t="s">
        <v>131</v>
      </c>
      <c r="G21" s="4" t="s">
        <v>124</v>
      </c>
      <c r="H21" s="14"/>
      <c r="I21" s="19"/>
    </row>
    <row r="22" spans="1:9" ht="15.75" x14ac:dyDescent="0.25">
      <c r="A22" s="18">
        <v>21</v>
      </c>
      <c r="B22" s="7" t="s">
        <v>141</v>
      </c>
      <c r="C22" s="4" t="s">
        <v>113</v>
      </c>
      <c r="D22" s="7">
        <v>1</v>
      </c>
      <c r="E22" s="4"/>
      <c r="F22" s="4"/>
      <c r="G22" s="4"/>
      <c r="H22" s="14"/>
      <c r="I22" s="19"/>
    </row>
    <row r="23" spans="1:9" ht="126" x14ac:dyDescent="0.25">
      <c r="A23" s="18">
        <v>22</v>
      </c>
      <c r="B23" s="7" t="s">
        <v>145</v>
      </c>
      <c r="C23" s="4" t="s">
        <v>149</v>
      </c>
      <c r="D23" s="7">
        <v>1</v>
      </c>
      <c r="E23" s="4"/>
      <c r="F23" s="4"/>
      <c r="G23" s="4"/>
      <c r="H23" s="14"/>
      <c r="I23" s="19"/>
    </row>
    <row r="24" spans="1:9" ht="15.75" x14ac:dyDescent="0.25">
      <c r="A24" s="18">
        <v>23</v>
      </c>
      <c r="B24" s="7" t="s">
        <v>183</v>
      </c>
      <c r="C24" s="4" t="s">
        <v>184</v>
      </c>
      <c r="D24" s="7">
        <v>1</v>
      </c>
      <c r="E24" s="4" t="s">
        <v>182</v>
      </c>
      <c r="F24" s="4"/>
      <c r="G24" s="4" t="s">
        <v>124</v>
      </c>
      <c r="H24" s="14"/>
      <c r="I24" s="19"/>
    </row>
    <row r="25" spans="1:9" ht="15.75" x14ac:dyDescent="0.25">
      <c r="A25" s="18">
        <v>24</v>
      </c>
      <c r="B25" s="7" t="s">
        <v>185</v>
      </c>
      <c r="C25" s="4" t="s">
        <v>186</v>
      </c>
      <c r="D25" s="7">
        <v>1</v>
      </c>
      <c r="E25" s="4" t="s">
        <v>182</v>
      </c>
      <c r="F25" s="4"/>
      <c r="G25" s="4" t="s">
        <v>124</v>
      </c>
      <c r="H25" s="14"/>
      <c r="I25" s="19"/>
    </row>
    <row r="26" spans="1:9" ht="15.75" x14ac:dyDescent="0.25">
      <c r="A26" s="18">
        <v>25</v>
      </c>
      <c r="B26" s="7" t="s">
        <v>141</v>
      </c>
      <c r="C26" s="4" t="s">
        <v>114</v>
      </c>
      <c r="D26" s="7">
        <v>1</v>
      </c>
      <c r="E26" s="4"/>
      <c r="F26" s="4"/>
      <c r="G26" s="4"/>
      <c r="H26" s="14"/>
      <c r="I26" s="19"/>
    </row>
    <row r="27" spans="1:9" ht="15.75" x14ac:dyDescent="0.25">
      <c r="A27" s="18">
        <v>26</v>
      </c>
      <c r="B27" s="7" t="s">
        <v>138</v>
      </c>
      <c r="C27" s="4" t="s">
        <v>188</v>
      </c>
      <c r="D27" s="6">
        <v>1</v>
      </c>
      <c r="E27" s="4" t="s">
        <v>182</v>
      </c>
      <c r="F27" s="4"/>
      <c r="G27" s="4" t="s">
        <v>124</v>
      </c>
      <c r="H27" s="14"/>
      <c r="I27" s="19"/>
    </row>
    <row r="28" spans="1:9" ht="15.75" x14ac:dyDescent="0.25">
      <c r="A28" s="18">
        <v>27</v>
      </c>
      <c r="B28" s="20" t="s">
        <v>150</v>
      </c>
      <c r="C28" s="21" t="s">
        <v>115</v>
      </c>
      <c r="D28" s="7">
        <v>1</v>
      </c>
      <c r="E28" s="21"/>
      <c r="F28" s="21"/>
      <c r="G28" s="21"/>
      <c r="H28" s="22"/>
      <c r="I28" s="17"/>
    </row>
    <row r="29" spans="1:9" ht="15.75" x14ac:dyDescent="0.25">
      <c r="A29" s="27"/>
      <c r="B29" s="27"/>
      <c r="C29" s="28"/>
      <c r="D29" s="29"/>
      <c r="E29" s="28"/>
      <c r="F29" s="28"/>
      <c r="G29" s="28"/>
      <c r="H29" s="30"/>
      <c r="I29" s="30"/>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view="pageBreakPreview" zoomScale="60" zoomScaleNormal="100" workbookViewId="0">
      <selection activeCell="I54" sqref="I54"/>
    </sheetView>
  </sheetViews>
  <sheetFormatPr defaultRowHeight="15" x14ac:dyDescent="0.25"/>
  <sheetData>
    <row r="1" spans="1:6" x14ac:dyDescent="0.25">
      <c r="A1" t="s">
        <v>155</v>
      </c>
    </row>
    <row r="3" spans="1:6" x14ac:dyDescent="0.25">
      <c r="A3" t="s">
        <v>156</v>
      </c>
      <c r="F3" t="s">
        <v>157</v>
      </c>
    </row>
    <row r="5" spans="1:6" x14ac:dyDescent="0.25">
      <c r="A5" t="s">
        <v>158</v>
      </c>
      <c r="F5" t="s">
        <v>159</v>
      </c>
    </row>
    <row r="7" spans="1:6" x14ac:dyDescent="0.25">
      <c r="A7" t="s">
        <v>160</v>
      </c>
      <c r="F7" t="s">
        <v>161</v>
      </c>
    </row>
    <row r="9" spans="1:6" x14ac:dyDescent="0.25">
      <c r="A9" t="s">
        <v>162</v>
      </c>
      <c r="F9" t="s">
        <v>163</v>
      </c>
    </row>
    <row r="11" spans="1:6" x14ac:dyDescent="0.25">
      <c r="A11" t="s">
        <v>164</v>
      </c>
    </row>
    <row r="13" spans="1:6" x14ac:dyDescent="0.25">
      <c r="A13" t="s">
        <v>165</v>
      </c>
    </row>
    <row r="17" spans="1:5" x14ac:dyDescent="0.25">
      <c r="A17" t="s">
        <v>166</v>
      </c>
    </row>
    <row r="18" spans="1:5" x14ac:dyDescent="0.25">
      <c r="A18" t="s">
        <v>167</v>
      </c>
    </row>
    <row r="20" spans="1:5" x14ac:dyDescent="0.25">
      <c r="A20" t="s">
        <v>168</v>
      </c>
    </row>
    <row r="22" spans="1:5" x14ac:dyDescent="0.25">
      <c r="A22" t="s">
        <v>169</v>
      </c>
    </row>
    <row r="24" spans="1:5" x14ac:dyDescent="0.25">
      <c r="A24" t="s">
        <v>170</v>
      </c>
      <c r="E24" t="s">
        <v>171</v>
      </c>
    </row>
    <row r="26" spans="1:5" x14ac:dyDescent="0.25">
      <c r="A26" t="s">
        <v>172</v>
      </c>
    </row>
  </sheetData>
  <pageMargins left="0.7" right="0.7" top="0.75" bottom="0.75" header="0.3" footer="0.3"/>
  <pageSetup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Year Overview</vt:lpstr>
      <vt:lpstr>Master Calendar</vt:lpstr>
      <vt:lpstr>Possible Host Locations</vt:lpstr>
      <vt:lpstr>Requested Events</vt:lpstr>
      <vt:lpstr>Event Request Form</vt:lpstr>
      <vt:lpstr>'Event Request Form'!Print_Area</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dc:creator>
  <cp:lastModifiedBy>Szram-Senyk, Vera</cp:lastModifiedBy>
  <dcterms:created xsi:type="dcterms:W3CDTF">2014-11-14T17:01:59Z</dcterms:created>
  <dcterms:modified xsi:type="dcterms:W3CDTF">2016-07-29T18:17:47Z</dcterms:modified>
</cp:coreProperties>
</file>